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00" windowHeight="17920" tabRatio="222" activeTab="1"/>
  </bookViews>
  <sheets>
    <sheet name="10 Hours" sheetId="1" r:id="rId1"/>
    <sheet name="All Times" sheetId="2" r:id="rId2"/>
  </sheets>
  <definedNames/>
  <calcPr fullCalcOnLoad="1"/>
</workbook>
</file>

<file path=xl/sharedStrings.xml><?xml version="1.0" encoding="utf-8"?>
<sst xmlns="http://schemas.openxmlformats.org/spreadsheetml/2006/main" count="89" uniqueCount="37">
  <si>
    <t>Gene Name</t>
  </si>
  <si>
    <t>AA</t>
  </si>
  <si>
    <t>SB</t>
  </si>
  <si>
    <t>JB</t>
  </si>
  <si>
    <t>MxC</t>
  </si>
  <si>
    <t>MgC</t>
  </si>
  <si>
    <t>EC</t>
  </si>
  <si>
    <t>JF</t>
  </si>
  <si>
    <t>JG</t>
  </si>
  <si>
    <t>NH</t>
  </si>
  <si>
    <t>JH</t>
  </si>
  <si>
    <t>MM</t>
  </si>
  <si>
    <t>SP</t>
  </si>
  <si>
    <t>LS</t>
  </si>
  <si>
    <t>MS</t>
  </si>
  <si>
    <t>SW</t>
  </si>
  <si>
    <t>EW</t>
  </si>
  <si>
    <t>DC</t>
  </si>
  <si>
    <t>Color</t>
  </si>
  <si>
    <t>Name</t>
  </si>
  <si>
    <t>Value</t>
  </si>
  <si>
    <t>Cy5/Cy3 ratios</t>
  </si>
  <si>
    <r>
      <t>log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of Cy5/Cy3 ratios</t>
    </r>
  </si>
  <si>
    <t>0 hr</t>
  </si>
  <si>
    <t>2 hrs</t>
  </si>
  <si>
    <t>4 hrs</t>
  </si>
  <si>
    <t>6 hrs</t>
  </si>
  <si>
    <t>8 hrs</t>
  </si>
  <si>
    <t>10 hrs</t>
  </si>
  <si>
    <t>(control - green)</t>
  </si>
  <si>
    <t>(experimental-red)</t>
  </si>
  <si>
    <t>Cy5 Dye</t>
  </si>
  <si>
    <t xml:space="preserve">Cy3 Dye </t>
  </si>
  <si>
    <t>(red/green)</t>
  </si>
  <si>
    <t>Correlation Data: I used the function =correl to deterimine the correlation between each pair of genes</t>
  </si>
  <si>
    <t>ave</t>
  </si>
  <si>
    <t>sd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</si>
</sst>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2"/>
      <name val="Verdana"/>
      <family val="0"/>
    </font>
    <font>
      <b/>
      <sz val="17"/>
      <name val="Verdana"/>
      <family val="0"/>
    </font>
    <font>
      <b/>
      <sz val="12"/>
      <name val="Verdana"/>
      <family val="0"/>
    </font>
    <font>
      <vertAlign val="subscript"/>
      <sz val="10"/>
      <name val="Verdana"/>
      <family val="0"/>
    </font>
    <font>
      <b/>
      <sz val="10"/>
      <color indexed="10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  <bgColor indexed="10"/>
      </patternFill>
    </fill>
    <fill>
      <patternFill patternType="mediumGray">
        <fgColor indexed="8"/>
        <bgColor indexed="10"/>
      </patternFill>
    </fill>
    <fill>
      <patternFill patternType="darkGray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lightGray">
        <fgColor indexed="8"/>
        <bgColor indexed="11"/>
      </patternFill>
    </fill>
    <fill>
      <patternFill patternType="gray0625">
        <fgColor indexed="8"/>
        <bgColor indexed="11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0" fontId="0" fillId="0" borderId="7" xfId="0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1" fontId="1" fillId="0" borderId="7" xfId="0" applyNumberFormat="1" applyFont="1" applyBorder="1" applyAlignment="1">
      <alignment/>
    </xf>
    <xf numFmtId="1" fontId="0" fillId="0" borderId="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1" fontId="12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Verdana"/>
                <a:ea typeface="Verdana"/>
                <a:cs typeface="Verdana"/>
              </a:rPr>
              <a:t>Hypothetical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Times'!$A$2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Times'!$B$2:$G$2</c:f>
              <c:numCache/>
            </c:numRef>
          </c:val>
          <c:smooth val="0"/>
        </c:ser>
        <c:ser>
          <c:idx val="1"/>
          <c:order val="1"/>
          <c:tx>
            <c:strRef>
              <c:f>'All Times'!$A$3</c:f>
              <c:strCache>
                <c:ptCount val="1"/>
                <c:pt idx="0">
                  <c:v>SB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Times'!$B$3:$G$3</c:f>
              <c:numCache/>
            </c:numRef>
          </c:val>
          <c:smooth val="0"/>
        </c:ser>
        <c:ser>
          <c:idx val="2"/>
          <c:order val="2"/>
          <c:tx>
            <c:strRef>
              <c:f>'All Times'!$A$4</c:f>
              <c:strCache>
                <c:ptCount val="1"/>
                <c:pt idx="0">
                  <c:v>JB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Times'!$B$4:$G$4</c:f>
              <c:numCache/>
            </c:numRef>
          </c:val>
          <c:smooth val="0"/>
        </c:ser>
        <c:ser>
          <c:idx val="3"/>
          <c:order val="3"/>
          <c:tx>
            <c:strRef>
              <c:f>'All Times'!$A$5</c:f>
              <c:strCache>
                <c:ptCount val="1"/>
                <c:pt idx="0">
                  <c:v>MxC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Times'!$B$5:$G$5</c:f>
              <c:numCache/>
            </c:numRef>
          </c:val>
          <c:smooth val="0"/>
        </c:ser>
        <c:ser>
          <c:idx val="4"/>
          <c:order val="4"/>
          <c:tx>
            <c:strRef>
              <c:f>'All Times'!$A$6</c:f>
              <c:strCache>
                <c:ptCount val="1"/>
                <c:pt idx="0">
                  <c:v>EC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Times'!$B$6:$G$6</c:f>
              <c:numCache/>
            </c:numRef>
          </c:val>
          <c:smooth val="0"/>
        </c:ser>
        <c:ser>
          <c:idx val="5"/>
          <c:order val="5"/>
          <c:tx>
            <c:strRef>
              <c:f>'All Times'!$A$7</c:f>
              <c:strCache>
                <c:ptCount val="1"/>
                <c:pt idx="0">
                  <c:v>JF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Times'!$B$7:$G$7</c:f>
              <c:numCache/>
            </c:numRef>
          </c:val>
          <c:smooth val="0"/>
        </c:ser>
        <c:ser>
          <c:idx val="6"/>
          <c:order val="6"/>
          <c:tx>
            <c:strRef>
              <c:f>'All Times'!$A$8</c:f>
              <c:strCache>
                <c:ptCount val="1"/>
                <c:pt idx="0">
                  <c:v>JG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Times'!$B$8:$G$8</c:f>
              <c:numCache/>
            </c:numRef>
          </c:val>
          <c:smooth val="0"/>
        </c:ser>
        <c:ser>
          <c:idx val="7"/>
          <c:order val="7"/>
          <c:tx>
            <c:strRef>
              <c:f>'All Times'!$A$9</c:f>
              <c:strCache>
                <c:ptCount val="1"/>
                <c:pt idx="0">
                  <c:v>MgC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Times'!$B$9:$G$9</c:f>
              <c:numCache/>
            </c:numRef>
          </c:val>
          <c:smooth val="0"/>
        </c:ser>
        <c:ser>
          <c:idx val="8"/>
          <c:order val="8"/>
          <c:tx>
            <c:strRef>
              <c:f>'All Times'!$A$10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Times'!$B$10:$G$10</c:f>
              <c:numCache/>
            </c:numRef>
          </c:val>
          <c:smooth val="0"/>
        </c:ser>
        <c:ser>
          <c:idx val="9"/>
          <c:order val="9"/>
          <c:tx>
            <c:strRef>
              <c:f>'All Times'!$A$11</c:f>
              <c:strCache>
                <c:ptCount val="1"/>
                <c:pt idx="0">
                  <c:v>JH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Times'!$B$11:$G$11</c:f>
              <c:numCache/>
            </c:numRef>
          </c:val>
          <c:smooth val="0"/>
        </c:ser>
        <c:ser>
          <c:idx val="10"/>
          <c:order val="10"/>
          <c:tx>
            <c:strRef>
              <c:f>'All Times'!$A$12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Times'!$B$12:$G$12</c:f>
              <c:numCache/>
            </c:numRef>
          </c:val>
          <c:smooth val="0"/>
        </c:ser>
        <c:ser>
          <c:idx val="11"/>
          <c:order val="11"/>
          <c:tx>
            <c:strRef>
              <c:f>'All Times'!$A$13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Times'!$B$13:$G$13</c:f>
              <c:numCache/>
            </c:numRef>
          </c:val>
          <c:smooth val="0"/>
        </c:ser>
        <c:ser>
          <c:idx val="12"/>
          <c:order val="12"/>
          <c:tx>
            <c:strRef>
              <c:f>'All Times'!$A$14</c:f>
              <c:strCache>
                <c:ptCount val="1"/>
                <c:pt idx="0">
                  <c:v>LS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2088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Times'!$B$14:$G$14</c:f>
              <c:numCache/>
            </c:numRef>
          </c:val>
          <c:smooth val="0"/>
        </c:ser>
        <c:ser>
          <c:idx val="13"/>
          <c:order val="13"/>
          <c:tx>
            <c:strRef>
              <c:f>'All Times'!$A$15</c:f>
              <c:strCache>
                <c:ptCount val="1"/>
                <c:pt idx="0">
                  <c:v>MS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4600A5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Times'!$B$15:$G$15</c:f>
              <c:numCache/>
            </c:numRef>
          </c:val>
          <c:smooth val="0"/>
        </c:ser>
        <c:ser>
          <c:idx val="14"/>
          <c:order val="14"/>
          <c:tx>
            <c:strRef>
              <c:f>'All Times'!$A$16</c:f>
              <c:strCache>
                <c:ptCount val="1"/>
                <c:pt idx="0">
                  <c:v>SW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Times'!$B$16:$G$16</c:f>
              <c:numCache/>
            </c:numRef>
          </c:val>
          <c:smooth val="0"/>
        </c:ser>
        <c:ser>
          <c:idx val="15"/>
          <c:order val="15"/>
          <c:tx>
            <c:strRef>
              <c:f>'All Times'!$A$17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Times'!$B$17:$G$17</c:f>
              <c:numCache/>
            </c:numRef>
          </c:val>
          <c:smooth val="0"/>
        </c:ser>
        <c:ser>
          <c:idx val="16"/>
          <c:order val="16"/>
          <c:tx>
            <c:strRef>
              <c:f>'All Times'!$A$18</c:f>
              <c:strCache>
                <c:ptCount val="1"/>
                <c:pt idx="0">
                  <c:v>DC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D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Times'!$B$18:$G$18</c:f>
              <c:numCache/>
            </c:numRef>
          </c:val>
          <c:smooth val="0"/>
        </c:ser>
        <c:marker val="1"/>
        <c:axId val="2415086"/>
        <c:axId val="21735775"/>
      </c:lineChart>
      <c:catAx>
        <c:axId val="2415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 in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1735775"/>
        <c:crosses val="autoZero"/>
        <c:auto val="1"/>
        <c:lblOffset val="100"/>
        <c:noMultiLvlLbl val="0"/>
      </c:catAx>
      <c:valAx>
        <c:axId val="21735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50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72</xdr:row>
      <xdr:rowOff>95250</xdr:rowOff>
    </xdr:from>
    <xdr:to>
      <xdr:col>17</xdr:col>
      <xdr:colOff>190500</xdr:colOff>
      <xdr:row>107</xdr:row>
      <xdr:rowOff>114300</xdr:rowOff>
    </xdr:to>
    <xdr:graphicFrame>
      <xdr:nvGraphicFramePr>
        <xdr:cNvPr id="1" name="Chart 1"/>
        <xdr:cNvGraphicFramePr/>
      </xdr:nvGraphicFramePr>
      <xdr:xfrm>
        <a:off x="47625" y="11753850"/>
        <a:ext cx="68770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31" sqref="E31"/>
    </sheetView>
  </sheetViews>
  <sheetFormatPr defaultColWidth="11.00390625" defaultRowHeight="12.75"/>
  <cols>
    <col min="2" max="2" width="14.125" style="1" bestFit="1" customWidth="1"/>
    <col min="3" max="3" width="16.25390625" style="1" bestFit="1" customWidth="1"/>
    <col min="4" max="4" width="12.75390625" style="0" bestFit="1" customWidth="1"/>
    <col min="5" max="5" width="18.375" style="0" bestFit="1" customWidth="1"/>
  </cols>
  <sheetData>
    <row r="1" spans="1:10" ht="15">
      <c r="A1" t="s">
        <v>0</v>
      </c>
      <c r="B1" s="1" t="s">
        <v>32</v>
      </c>
      <c r="C1" s="1" t="s">
        <v>31</v>
      </c>
      <c r="D1" s="1" t="s">
        <v>21</v>
      </c>
      <c r="E1" s="1" t="s">
        <v>22</v>
      </c>
      <c r="I1" s="1"/>
      <c r="J1" s="1"/>
    </row>
    <row r="2" spans="2:10" ht="12.75">
      <c r="B2" s="1" t="s">
        <v>29</v>
      </c>
      <c r="C2" s="1" t="s">
        <v>30</v>
      </c>
      <c r="D2" s="1" t="s">
        <v>33</v>
      </c>
      <c r="E2" s="1" t="s">
        <v>33</v>
      </c>
      <c r="I2" s="1"/>
      <c r="J2" s="1"/>
    </row>
    <row r="3" spans="1:10" ht="12.75">
      <c r="A3" t="s">
        <v>1</v>
      </c>
      <c r="B3" s="2">
        <v>2228</v>
      </c>
      <c r="C3" s="2">
        <v>4457</v>
      </c>
      <c r="D3" s="25">
        <f>C3/B3</f>
        <v>2.0004488330341115</v>
      </c>
      <c r="E3" s="27">
        <f>LOG(D3,2)</f>
        <v>1.0003237282726227</v>
      </c>
      <c r="F3" s="12">
        <v>1</v>
      </c>
      <c r="I3" s="1"/>
      <c r="J3" s="4"/>
    </row>
    <row r="4" spans="1:10" ht="12.75">
      <c r="A4" t="s">
        <v>2</v>
      </c>
      <c r="B4" s="2">
        <v>2668</v>
      </c>
      <c r="C4" s="2">
        <v>21346</v>
      </c>
      <c r="D4" s="25">
        <f aca="true" t="shared" si="0" ref="D4:D19">C4/B4</f>
        <v>8.000749625187407</v>
      </c>
      <c r="E4" s="27">
        <f aca="true" t="shared" si="1" ref="E4:E19">LOG(D4,2)</f>
        <v>3.000135178734312</v>
      </c>
      <c r="F4" s="10">
        <v>3</v>
      </c>
      <c r="I4" s="1"/>
      <c r="J4" s="4"/>
    </row>
    <row r="5" spans="1:10" ht="12.75">
      <c r="A5" t="s">
        <v>3</v>
      </c>
      <c r="B5" s="2">
        <v>3612</v>
      </c>
      <c r="C5" s="2">
        <v>903</v>
      </c>
      <c r="D5" s="25">
        <f t="shared" si="0"/>
        <v>0.25</v>
      </c>
      <c r="E5" s="27">
        <f t="shared" si="1"/>
        <v>-2</v>
      </c>
      <c r="F5" s="15">
        <v>-2</v>
      </c>
      <c r="I5" s="3"/>
      <c r="J5" s="4"/>
    </row>
    <row r="6" spans="1:10" ht="12.75">
      <c r="A6" t="s">
        <v>4</v>
      </c>
      <c r="B6" s="2">
        <v>10246</v>
      </c>
      <c r="C6" s="2">
        <v>5123</v>
      </c>
      <c r="D6" s="25">
        <f t="shared" si="0"/>
        <v>0.5</v>
      </c>
      <c r="E6" s="27">
        <f t="shared" si="1"/>
        <v>-1</v>
      </c>
      <c r="F6" s="14">
        <v>-1</v>
      </c>
      <c r="I6" s="3"/>
      <c r="J6" s="4"/>
    </row>
    <row r="7" spans="1:10" ht="12.75">
      <c r="A7" t="s">
        <v>6</v>
      </c>
      <c r="B7" s="2">
        <v>4641</v>
      </c>
      <c r="C7" s="2">
        <v>18564</v>
      </c>
      <c r="D7" s="25">
        <f t="shared" si="0"/>
        <v>4</v>
      </c>
      <c r="E7" s="27">
        <f t="shared" si="1"/>
        <v>2</v>
      </c>
      <c r="F7" s="11">
        <v>2</v>
      </c>
      <c r="I7" s="3"/>
      <c r="J7" s="4"/>
    </row>
    <row r="8" spans="1:10" ht="13.5" thickBot="1">
      <c r="A8" t="s">
        <v>7</v>
      </c>
      <c r="B8" s="2">
        <v>8896</v>
      </c>
      <c r="C8" s="2">
        <v>278</v>
      </c>
      <c r="D8" s="25">
        <f t="shared" si="0"/>
        <v>0.03125</v>
      </c>
      <c r="E8" s="27">
        <f t="shared" si="1"/>
        <v>-5</v>
      </c>
      <c r="F8" s="18">
        <v>-5</v>
      </c>
      <c r="G8" s="22"/>
      <c r="H8" s="22"/>
      <c r="I8" s="20"/>
      <c r="J8" s="21"/>
    </row>
    <row r="9" spans="1:10" ht="13.5" thickTop="1">
      <c r="A9" t="s">
        <v>8</v>
      </c>
      <c r="B9" s="2">
        <v>2764</v>
      </c>
      <c r="C9" s="2">
        <v>22109</v>
      </c>
      <c r="D9" s="25">
        <f t="shared" si="0"/>
        <v>7.998914616497829</v>
      </c>
      <c r="E9" s="27">
        <f t="shared" si="1"/>
        <v>2.9998042520463444</v>
      </c>
      <c r="F9" s="10">
        <v>3</v>
      </c>
      <c r="G9" s="22"/>
      <c r="H9" s="22"/>
      <c r="I9" s="20"/>
      <c r="J9" s="21"/>
    </row>
    <row r="10" spans="1:10" ht="12.75">
      <c r="A10" t="s">
        <v>5</v>
      </c>
      <c r="B10">
        <v>4009</v>
      </c>
      <c r="C10">
        <v>2004</v>
      </c>
      <c r="D10" s="25">
        <f t="shared" si="0"/>
        <v>0.49987528061860814</v>
      </c>
      <c r="E10" s="27">
        <f t="shared" si="1"/>
        <v>-1.0003599089555624</v>
      </c>
      <c r="F10" s="14">
        <v>-1</v>
      </c>
      <c r="I10" s="23"/>
      <c r="J10" s="24"/>
    </row>
    <row r="11" spans="1:10" ht="12.75">
      <c r="A11" t="s">
        <v>9</v>
      </c>
      <c r="B11" s="2">
        <v>1992</v>
      </c>
      <c r="C11" s="2">
        <v>31876</v>
      </c>
      <c r="D11" s="25">
        <f t="shared" si="0"/>
        <v>16.002008032128515</v>
      </c>
      <c r="E11" s="27">
        <f t="shared" si="1"/>
        <v>4.000181049763793</v>
      </c>
      <c r="F11" s="9">
        <v>4</v>
      </c>
      <c r="G11" s="22"/>
      <c r="H11" s="22"/>
      <c r="I11" s="22"/>
      <c r="J11" s="21"/>
    </row>
    <row r="12" spans="1:10" ht="12.75">
      <c r="A12" t="s">
        <v>10</v>
      </c>
      <c r="B12" s="2">
        <v>1434</v>
      </c>
      <c r="C12" s="2">
        <v>45876</v>
      </c>
      <c r="D12" s="25">
        <f t="shared" si="0"/>
        <v>31.99163179916318</v>
      </c>
      <c r="E12" s="27">
        <f t="shared" si="1"/>
        <v>4.9996226768539005</v>
      </c>
      <c r="F12" s="7">
        <v>5</v>
      </c>
      <c r="G12" s="22"/>
      <c r="H12" s="22"/>
      <c r="I12" s="21"/>
      <c r="J12" s="21"/>
    </row>
    <row r="13" spans="1:10" ht="12.75">
      <c r="A13" t="s">
        <v>11</v>
      </c>
      <c r="B13" s="2">
        <v>7008</v>
      </c>
      <c r="C13" s="2">
        <v>438</v>
      </c>
      <c r="D13" s="25">
        <f t="shared" si="0"/>
        <v>0.0625</v>
      </c>
      <c r="E13" s="27">
        <f t="shared" si="1"/>
        <v>-4</v>
      </c>
      <c r="F13" s="17">
        <v>-4</v>
      </c>
      <c r="G13" s="22"/>
      <c r="H13" s="22"/>
      <c r="I13" s="21"/>
      <c r="J13" s="21"/>
    </row>
    <row r="14" spans="1:10" ht="12.75">
      <c r="A14" t="s">
        <v>12</v>
      </c>
      <c r="B14" s="2">
        <v>7848</v>
      </c>
      <c r="C14" s="2">
        <v>981</v>
      </c>
      <c r="D14" s="25">
        <f t="shared" si="0"/>
        <v>0.125</v>
      </c>
      <c r="E14" s="27">
        <f t="shared" si="1"/>
        <v>-3</v>
      </c>
      <c r="F14" s="16">
        <v>-3</v>
      </c>
      <c r="G14" s="22"/>
      <c r="H14" s="20"/>
      <c r="I14" s="21"/>
      <c r="J14" s="22"/>
    </row>
    <row r="15" spans="1:10" ht="12.75">
      <c r="A15" t="s">
        <v>13</v>
      </c>
      <c r="B15" s="2">
        <v>1421</v>
      </c>
      <c r="C15" s="2">
        <v>5684</v>
      </c>
      <c r="D15" s="25">
        <f t="shared" si="0"/>
        <v>4</v>
      </c>
      <c r="E15" s="27">
        <f t="shared" si="1"/>
        <v>2</v>
      </c>
      <c r="F15" s="11">
        <v>2</v>
      </c>
      <c r="G15" s="22"/>
      <c r="H15" s="20"/>
      <c r="I15" s="21"/>
      <c r="J15" s="22"/>
    </row>
    <row r="16" spans="1:10" ht="12.75">
      <c r="A16" t="s">
        <v>14</v>
      </c>
      <c r="B16" s="2">
        <v>2056</v>
      </c>
      <c r="C16" s="2">
        <v>65798</v>
      </c>
      <c r="D16" s="25">
        <f t="shared" si="0"/>
        <v>32.002918287937746</v>
      </c>
      <c r="E16" s="27">
        <f t="shared" si="1"/>
        <v>5.000131562736551</v>
      </c>
      <c r="F16" s="7">
        <v>5</v>
      </c>
      <c r="G16" s="22"/>
      <c r="H16" s="20"/>
      <c r="I16" s="21"/>
      <c r="J16" s="22"/>
    </row>
    <row r="17" spans="1:10" ht="12.75">
      <c r="A17" t="s">
        <v>15</v>
      </c>
      <c r="B17" s="2">
        <v>3599</v>
      </c>
      <c r="C17" s="2">
        <v>450</v>
      </c>
      <c r="D17" s="25">
        <f t="shared" si="0"/>
        <v>0.1250347318699639</v>
      </c>
      <c r="E17" s="27">
        <f t="shared" si="1"/>
        <v>-2.9995991957076904</v>
      </c>
      <c r="F17" s="16">
        <v>-3</v>
      </c>
      <c r="G17" s="22"/>
      <c r="H17" s="20"/>
      <c r="I17" s="21"/>
      <c r="J17" s="22"/>
    </row>
    <row r="18" spans="1:10" ht="13.5" thickBot="1">
      <c r="A18" t="s">
        <v>16</v>
      </c>
      <c r="B18" s="2">
        <v>23552</v>
      </c>
      <c r="C18" s="2">
        <v>736</v>
      </c>
      <c r="D18" s="25">
        <f t="shared" si="0"/>
        <v>0.03125</v>
      </c>
      <c r="E18" s="27">
        <f t="shared" si="1"/>
        <v>-5</v>
      </c>
      <c r="F18" s="18">
        <v>-5</v>
      </c>
      <c r="G18" s="22"/>
      <c r="H18" s="20"/>
      <c r="I18" s="21"/>
      <c r="J18" s="22"/>
    </row>
    <row r="19" spans="1:10" ht="13.5" thickTop="1">
      <c r="A19" t="s">
        <v>17</v>
      </c>
      <c r="B19" s="2">
        <v>2376</v>
      </c>
      <c r="C19" s="2">
        <v>2375</v>
      </c>
      <c r="D19" s="25">
        <f t="shared" si="0"/>
        <v>0.9995791245791246</v>
      </c>
      <c r="E19" s="27">
        <f t="shared" si="1"/>
        <v>-0.0006073226950932804</v>
      </c>
      <c r="F19" s="13">
        <v>0</v>
      </c>
      <c r="G19" s="22"/>
      <c r="H19" s="20"/>
      <c r="I19" s="21"/>
      <c r="J19" s="22"/>
    </row>
    <row r="20" spans="4:10" ht="12.75">
      <c r="D20" s="26"/>
      <c r="G20" s="22"/>
      <c r="H20" s="20"/>
      <c r="I20" s="21"/>
      <c r="J20" s="22"/>
    </row>
    <row r="21" spans="7:10" ht="12.75">
      <c r="G21" s="22"/>
      <c r="H21" s="22"/>
      <c r="I21" s="21"/>
      <c r="J21" s="22"/>
    </row>
    <row r="22" spans="7:10" ht="12.75">
      <c r="G22" s="22"/>
      <c r="H22" s="22"/>
      <c r="I22" s="21"/>
      <c r="J22" s="22"/>
    </row>
    <row r="23" spans="7:10" ht="13.5" thickBot="1">
      <c r="G23" s="22"/>
      <c r="H23" s="22"/>
      <c r="I23" s="22"/>
      <c r="J23" s="22"/>
    </row>
    <row r="24" spans="2:10" ht="13.5" thickTop="1">
      <c r="B24" s="5" t="s">
        <v>18</v>
      </c>
      <c r="C24" s="6" t="s">
        <v>20</v>
      </c>
      <c r="G24" s="22"/>
      <c r="H24" s="22"/>
      <c r="I24" s="22"/>
      <c r="J24" s="22"/>
    </row>
    <row r="25" spans="2:3" ht="12.75">
      <c r="B25" s="7">
        <v>5</v>
      </c>
      <c r="C25" s="8">
        <v>5</v>
      </c>
    </row>
    <row r="26" spans="2:3" ht="12.75">
      <c r="B26" s="9">
        <v>4</v>
      </c>
      <c r="C26" s="8">
        <v>4</v>
      </c>
    </row>
    <row r="27" spans="2:3" ht="12.75">
      <c r="B27" s="10">
        <v>3</v>
      </c>
      <c r="C27" s="8">
        <v>3</v>
      </c>
    </row>
    <row r="28" spans="2:3" ht="12.75">
      <c r="B28" s="11">
        <v>2</v>
      </c>
      <c r="C28" s="8">
        <v>2</v>
      </c>
    </row>
    <row r="29" spans="2:3" ht="12.75">
      <c r="B29" s="12">
        <v>1</v>
      </c>
      <c r="C29" s="8">
        <v>1</v>
      </c>
    </row>
    <row r="30" spans="2:3" ht="12.75">
      <c r="B30" s="13">
        <v>0</v>
      </c>
      <c r="C30" s="8">
        <v>0</v>
      </c>
    </row>
    <row r="31" spans="2:3" ht="12.75">
      <c r="B31" s="14">
        <v>-1</v>
      </c>
      <c r="C31" s="8">
        <v>-1</v>
      </c>
    </row>
    <row r="32" spans="2:3" ht="12.75">
      <c r="B32" s="15">
        <v>-2</v>
      </c>
      <c r="C32" s="8">
        <v>-2</v>
      </c>
    </row>
    <row r="33" spans="2:3" ht="12.75">
      <c r="B33" s="16">
        <v>-3</v>
      </c>
      <c r="C33" s="8">
        <v>-3</v>
      </c>
    </row>
    <row r="34" spans="2:3" ht="12.75">
      <c r="B34" s="17">
        <v>-4</v>
      </c>
      <c r="C34" s="8">
        <v>-4</v>
      </c>
    </row>
    <row r="35" spans="2:3" ht="13.5" thickBot="1">
      <c r="B35" s="18">
        <v>-5</v>
      </c>
      <c r="C35" s="19">
        <v>-5</v>
      </c>
    </row>
    <row r="36" ht="13.5" thickTop="1">
      <c r="C36"/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25" zoomScaleNormal="125" workbookViewId="0" topLeftCell="A24">
      <selection activeCell="Q35" sqref="Q35"/>
    </sheetView>
  </sheetViews>
  <sheetFormatPr defaultColWidth="11.00390625" defaultRowHeight="12.75"/>
  <cols>
    <col min="1" max="1" width="4.375" style="0" customWidth="1"/>
    <col min="2" max="7" width="5.25390625" style="0" customWidth="1"/>
    <col min="8" max="17" width="5.25390625" style="0" bestFit="1" customWidth="1"/>
    <col min="18" max="18" width="3.25390625" style="0" bestFit="1" customWidth="1"/>
  </cols>
  <sheetData>
    <row r="1" spans="1:9" ht="12.75">
      <c r="A1" s="28" t="s">
        <v>19</v>
      </c>
      <c r="B1" s="28" t="s">
        <v>23</v>
      </c>
      <c r="C1" s="28" t="s">
        <v>24</v>
      </c>
      <c r="D1" s="28" t="s">
        <v>25</v>
      </c>
      <c r="E1" s="28" t="s">
        <v>26</v>
      </c>
      <c r="F1" s="28" t="s">
        <v>27</v>
      </c>
      <c r="G1" s="28" t="s">
        <v>28</v>
      </c>
      <c r="H1" s="37" t="s">
        <v>35</v>
      </c>
      <c r="I1" s="37" t="s">
        <v>36</v>
      </c>
    </row>
    <row r="2" spans="1:10" ht="12.75">
      <c r="A2" s="28" t="s">
        <v>1</v>
      </c>
      <c r="B2" s="28">
        <v>0</v>
      </c>
      <c r="C2" s="28">
        <v>3</v>
      </c>
      <c r="D2" s="28">
        <v>6</v>
      </c>
      <c r="E2" s="28">
        <v>8</v>
      </c>
      <c r="F2" s="28">
        <v>2</v>
      </c>
      <c r="G2" s="34">
        <v>1</v>
      </c>
      <c r="H2" s="38">
        <f>AVERAGE(B2:G2)</f>
        <v>3.3333333333333335</v>
      </c>
      <c r="I2" s="38">
        <f>STDEV(B2:G2)</f>
        <v>3.07679486912382</v>
      </c>
      <c r="J2" s="36"/>
    </row>
    <row r="3" spans="1:10" ht="12.75">
      <c r="A3" s="28" t="s">
        <v>2</v>
      </c>
      <c r="B3" s="28">
        <v>0</v>
      </c>
      <c r="C3" s="28">
        <v>4</v>
      </c>
      <c r="D3" s="28">
        <v>3.75</v>
      </c>
      <c r="E3" s="28">
        <v>3.3</v>
      </c>
      <c r="F3" s="28">
        <v>3.2</v>
      </c>
      <c r="G3" s="34">
        <v>3</v>
      </c>
      <c r="H3" s="38">
        <f aca="true" t="shared" si="0" ref="H3:H18">AVERAGE(B3:G3)</f>
        <v>2.875</v>
      </c>
      <c r="I3" s="38">
        <f aca="true" t="shared" si="1" ref="I3:I18">STDEV(B3:G3)</f>
        <v>1.4559361249725211</v>
      </c>
      <c r="J3" s="36"/>
    </row>
    <row r="4" spans="1:10" ht="12.75">
      <c r="A4" s="28" t="s">
        <v>3</v>
      </c>
      <c r="B4" s="28">
        <v>0</v>
      </c>
      <c r="C4" s="28">
        <v>-1</v>
      </c>
      <c r="D4" s="28">
        <v>1</v>
      </c>
      <c r="E4" s="28">
        <v>2</v>
      </c>
      <c r="F4" s="28">
        <v>-3</v>
      </c>
      <c r="G4" s="34">
        <v>-2</v>
      </c>
      <c r="H4" s="38">
        <f t="shared" si="0"/>
        <v>-0.5</v>
      </c>
      <c r="I4" s="38">
        <f t="shared" si="1"/>
        <v>1.8708286933869707</v>
      </c>
      <c r="J4" s="36"/>
    </row>
    <row r="5" spans="1:10" ht="12.75">
      <c r="A5" s="28" t="s">
        <v>4</v>
      </c>
      <c r="B5" s="28">
        <v>0</v>
      </c>
      <c r="C5" s="28">
        <v>2.5</v>
      </c>
      <c r="D5" s="28">
        <v>5.5</v>
      </c>
      <c r="E5" s="28">
        <v>7.5</v>
      </c>
      <c r="F5" s="28">
        <v>1.5</v>
      </c>
      <c r="G5" s="34">
        <v>-1</v>
      </c>
      <c r="H5" s="38">
        <f t="shared" si="0"/>
        <v>2.6666666666666665</v>
      </c>
      <c r="I5" s="38">
        <f t="shared" si="1"/>
        <v>3.265986323710904</v>
      </c>
      <c r="J5" s="36"/>
    </row>
    <row r="6" spans="1:10" ht="12.75">
      <c r="A6" s="28" t="s">
        <v>6</v>
      </c>
      <c r="B6" s="28">
        <v>0</v>
      </c>
      <c r="C6" s="28">
        <v>-1</v>
      </c>
      <c r="D6" s="28">
        <v>-2.4</v>
      </c>
      <c r="E6" s="28">
        <v>-4.5</v>
      </c>
      <c r="F6" s="28">
        <v>0</v>
      </c>
      <c r="G6" s="34">
        <v>2</v>
      </c>
      <c r="H6" s="38">
        <f t="shared" si="0"/>
        <v>-0.9833333333333334</v>
      </c>
      <c r="I6" s="38">
        <f t="shared" si="1"/>
        <v>2.2453655975512463</v>
      </c>
      <c r="J6" s="36"/>
    </row>
    <row r="7" spans="1:10" ht="12.75">
      <c r="A7" s="28" t="s">
        <v>7</v>
      </c>
      <c r="B7" s="28">
        <v>0</v>
      </c>
      <c r="C7" s="28">
        <v>0</v>
      </c>
      <c r="D7" s="28">
        <v>2</v>
      </c>
      <c r="E7" s="28">
        <v>4</v>
      </c>
      <c r="F7" s="28">
        <v>-3</v>
      </c>
      <c r="G7" s="34">
        <v>-5</v>
      </c>
      <c r="H7" s="38">
        <f t="shared" si="0"/>
        <v>-0.3333333333333333</v>
      </c>
      <c r="I7" s="38">
        <f t="shared" si="1"/>
        <v>3.265986323710904</v>
      </c>
      <c r="J7" s="36"/>
    </row>
    <row r="8" spans="1:10" ht="12.75">
      <c r="A8" s="28" t="s">
        <v>8</v>
      </c>
      <c r="B8" s="28">
        <v>0</v>
      </c>
      <c r="C8" s="28">
        <v>5</v>
      </c>
      <c r="D8" s="28">
        <v>4.5</v>
      </c>
      <c r="E8" s="28">
        <v>4</v>
      </c>
      <c r="F8" s="28">
        <v>3.5</v>
      </c>
      <c r="G8" s="34">
        <v>3</v>
      </c>
      <c r="H8" s="38">
        <f t="shared" si="0"/>
        <v>3.3333333333333335</v>
      </c>
      <c r="I8" s="38">
        <f t="shared" si="1"/>
        <v>1.7795130420052185</v>
      </c>
      <c r="J8" s="36"/>
    </row>
    <row r="9" spans="1:10" ht="12.75">
      <c r="A9" s="28" t="s">
        <v>5</v>
      </c>
      <c r="B9" s="28">
        <v>0</v>
      </c>
      <c r="C9" s="28">
        <v>1.5</v>
      </c>
      <c r="D9" s="28">
        <v>3</v>
      </c>
      <c r="E9" s="28">
        <v>8</v>
      </c>
      <c r="F9" s="28">
        <v>1</v>
      </c>
      <c r="G9" s="34">
        <v>-1</v>
      </c>
      <c r="H9" s="38">
        <f t="shared" si="0"/>
        <v>2.0833333333333335</v>
      </c>
      <c r="I9" s="38">
        <f t="shared" si="1"/>
        <v>3.2002604060711475</v>
      </c>
      <c r="J9" s="36"/>
    </row>
    <row r="10" spans="1:10" ht="12.75">
      <c r="A10" s="28" t="s">
        <v>9</v>
      </c>
      <c r="B10" s="28">
        <v>0</v>
      </c>
      <c r="C10" s="28">
        <v>-2</v>
      </c>
      <c r="D10" s="28">
        <v>-5</v>
      </c>
      <c r="E10" s="28">
        <v>-9</v>
      </c>
      <c r="F10" s="28">
        <v>2</v>
      </c>
      <c r="G10" s="34">
        <v>4</v>
      </c>
      <c r="H10" s="38">
        <f t="shared" si="0"/>
        <v>-1.6666666666666667</v>
      </c>
      <c r="I10" s="38">
        <f t="shared" si="1"/>
        <v>4.760952285695233</v>
      </c>
      <c r="J10" s="36"/>
    </row>
    <row r="11" spans="1:10" ht="12.75">
      <c r="A11" s="28" t="s">
        <v>10</v>
      </c>
      <c r="B11" s="28">
        <v>0</v>
      </c>
      <c r="C11" s="28">
        <v>-3</v>
      </c>
      <c r="D11" s="28">
        <v>-6</v>
      </c>
      <c r="E11" s="28">
        <v>-10</v>
      </c>
      <c r="F11" s="28">
        <v>3</v>
      </c>
      <c r="G11" s="34">
        <v>5</v>
      </c>
      <c r="H11" s="38">
        <f t="shared" si="0"/>
        <v>-1.8333333333333333</v>
      </c>
      <c r="I11" s="38">
        <f t="shared" si="1"/>
        <v>5.636192568273964</v>
      </c>
      <c r="J11" s="36"/>
    </row>
    <row r="12" spans="1:10" ht="12.75">
      <c r="A12" s="28" t="s">
        <v>11</v>
      </c>
      <c r="B12" s="28">
        <v>0</v>
      </c>
      <c r="C12" s="28">
        <v>1.5</v>
      </c>
      <c r="D12" s="28">
        <v>2.5</v>
      </c>
      <c r="E12" s="28">
        <v>-0.5</v>
      </c>
      <c r="F12" s="28">
        <v>-1.75</v>
      </c>
      <c r="G12" s="34">
        <v>-4</v>
      </c>
      <c r="H12" s="38">
        <f t="shared" si="0"/>
        <v>-0.375</v>
      </c>
      <c r="I12" s="38">
        <f t="shared" si="1"/>
        <v>2.3224448324987184</v>
      </c>
      <c r="J12" s="36"/>
    </row>
    <row r="13" spans="1:10" ht="12.75">
      <c r="A13" s="28" t="s">
        <v>12</v>
      </c>
      <c r="B13" s="28">
        <v>0</v>
      </c>
      <c r="C13" s="28">
        <v>-1</v>
      </c>
      <c r="D13" s="28">
        <v>-5</v>
      </c>
      <c r="E13" s="28">
        <v>-3</v>
      </c>
      <c r="F13" s="28">
        <v>-1</v>
      </c>
      <c r="G13" s="34">
        <v>-3</v>
      </c>
      <c r="H13" s="38">
        <f t="shared" si="0"/>
        <v>-2.1666666666666665</v>
      </c>
      <c r="I13" s="38">
        <f t="shared" si="1"/>
        <v>1.8348478592697177</v>
      </c>
      <c r="J13" s="36"/>
    </row>
    <row r="14" spans="1:10" ht="12.75">
      <c r="A14" s="28" t="s">
        <v>13</v>
      </c>
      <c r="B14" s="28">
        <v>0</v>
      </c>
      <c r="C14" s="28">
        <v>1</v>
      </c>
      <c r="D14" s="28">
        <v>3</v>
      </c>
      <c r="E14" s="28">
        <v>2</v>
      </c>
      <c r="F14" s="28">
        <v>0</v>
      </c>
      <c r="G14" s="34">
        <v>2</v>
      </c>
      <c r="H14" s="38">
        <f t="shared" si="0"/>
        <v>1.3333333333333333</v>
      </c>
      <c r="I14" s="38">
        <f t="shared" si="1"/>
        <v>1.2110601416389968</v>
      </c>
      <c r="J14" s="36"/>
    </row>
    <row r="15" spans="1:10" ht="12.75">
      <c r="A15" s="28" t="s">
        <v>14</v>
      </c>
      <c r="B15" s="28">
        <v>0</v>
      </c>
      <c r="C15" s="28">
        <v>0</v>
      </c>
      <c r="D15" s="28">
        <v>-2</v>
      </c>
      <c r="E15" s="28">
        <v>-4</v>
      </c>
      <c r="F15" s="28">
        <v>3</v>
      </c>
      <c r="G15" s="34">
        <v>5</v>
      </c>
      <c r="H15" s="38">
        <f t="shared" si="0"/>
        <v>0.3333333333333333</v>
      </c>
      <c r="I15" s="38">
        <f t="shared" si="1"/>
        <v>3.265986323710904</v>
      </c>
      <c r="J15" s="36"/>
    </row>
    <row r="16" spans="1:10" ht="12.75">
      <c r="A16" s="28" t="s">
        <v>15</v>
      </c>
      <c r="B16" s="28">
        <v>0</v>
      </c>
      <c r="C16" s="28">
        <v>-1</v>
      </c>
      <c r="D16" s="28">
        <v>-4.9</v>
      </c>
      <c r="E16" s="28">
        <v>-2.9</v>
      </c>
      <c r="F16" s="28">
        <v>-1.1</v>
      </c>
      <c r="G16" s="34">
        <v>-3</v>
      </c>
      <c r="H16" s="38">
        <f t="shared" si="0"/>
        <v>-2.15</v>
      </c>
      <c r="I16" s="38">
        <f t="shared" si="1"/>
        <v>1.7829750418892576</v>
      </c>
      <c r="J16" s="36"/>
    </row>
    <row r="17" spans="1:10" ht="12.75">
      <c r="A17" s="28" t="s">
        <v>16</v>
      </c>
      <c r="B17" s="28">
        <v>0</v>
      </c>
      <c r="C17" s="28">
        <v>2</v>
      </c>
      <c r="D17" s="28">
        <v>3</v>
      </c>
      <c r="E17" s="28">
        <v>0</v>
      </c>
      <c r="F17" s="28">
        <v>-2</v>
      </c>
      <c r="G17" s="34">
        <v>-5</v>
      </c>
      <c r="H17" s="38">
        <f t="shared" si="0"/>
        <v>-0.3333333333333333</v>
      </c>
      <c r="I17" s="38">
        <f t="shared" si="1"/>
        <v>2.8751811537130436</v>
      </c>
      <c r="J17" s="36"/>
    </row>
    <row r="18" spans="1:10" ht="12.75">
      <c r="A18" s="28" t="s">
        <v>17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34">
        <v>0</v>
      </c>
      <c r="H18" s="38">
        <f t="shared" si="0"/>
        <v>0</v>
      </c>
      <c r="I18" s="38">
        <f t="shared" si="1"/>
        <v>0</v>
      </c>
      <c r="J18" s="36"/>
    </row>
    <row r="37" ht="12.75">
      <c r="A37" s="35" t="s">
        <v>34</v>
      </c>
    </row>
    <row r="38" spans="1:18" ht="12.75">
      <c r="A38" s="28"/>
      <c r="B38" s="28" t="s">
        <v>1</v>
      </c>
      <c r="C38" s="28" t="s">
        <v>2</v>
      </c>
      <c r="D38" s="28" t="s">
        <v>3</v>
      </c>
      <c r="E38" s="28" t="s">
        <v>4</v>
      </c>
      <c r="F38" s="28" t="s">
        <v>6</v>
      </c>
      <c r="G38" s="28" t="s">
        <v>7</v>
      </c>
      <c r="H38" s="28" t="s">
        <v>8</v>
      </c>
      <c r="I38" s="28" t="s">
        <v>5</v>
      </c>
      <c r="J38" s="28" t="s">
        <v>9</v>
      </c>
      <c r="K38" s="28" t="s">
        <v>10</v>
      </c>
      <c r="L38" s="28" t="s">
        <v>11</v>
      </c>
      <c r="M38" s="28" t="s">
        <v>12</v>
      </c>
      <c r="N38" s="28" t="s">
        <v>13</v>
      </c>
      <c r="O38" s="28" t="s">
        <v>14</v>
      </c>
      <c r="P38" s="28" t="s">
        <v>15</v>
      </c>
      <c r="Q38" s="28" t="s">
        <v>16</v>
      </c>
      <c r="R38" s="28" t="s">
        <v>17</v>
      </c>
    </row>
    <row r="39" spans="1:18" ht="12.75">
      <c r="A39" s="28" t="s">
        <v>1</v>
      </c>
      <c r="B39" s="39">
        <v>1</v>
      </c>
      <c r="C39" s="29">
        <f>CORREL(B3:G3,B2:G2)</f>
        <v>0.5714774532771398</v>
      </c>
      <c r="D39" s="29">
        <f>CORREL(B4:G4,B2:G2)</f>
        <v>0.7296535932873787</v>
      </c>
      <c r="E39" s="29">
        <f>CORREL(B5:G5,B2:G2)</f>
        <v>0.978560895425695</v>
      </c>
      <c r="F39" s="29">
        <f>CORREL(B6:G6,B2:G2)</f>
        <v>-0.9186711592680549</v>
      </c>
      <c r="G39" s="29">
        <f>CORREL(B7:G7,B2:G2)</f>
        <v>0.7894830274959845</v>
      </c>
      <c r="H39" s="29">
        <f>CORREL(B8:G8,B2:G2)</f>
        <v>0.6331583907784807</v>
      </c>
      <c r="I39" s="30">
        <f>CORREL(B9:G9,B2:G2)</f>
        <v>0.9309526189549905</v>
      </c>
      <c r="J39" s="30">
        <f>CORREL(B10:G10,B2:G2)</f>
        <v>-0.9102199812409123</v>
      </c>
      <c r="K39" s="30">
        <f>CORREL(B11:G11,B2:G2)</f>
        <v>-0.891892188442691</v>
      </c>
      <c r="L39" s="30">
        <f>CORREL(B12:G12,B2:G2)</f>
        <v>0.4338281657724169</v>
      </c>
      <c r="M39" s="30">
        <f>CORREL(B13:G13,B2:G2)</f>
        <v>-0.6612994564746998</v>
      </c>
      <c r="N39" s="30">
        <f>CORREL(B14:G14,B2:G2)</f>
        <v>0.6619820469421748</v>
      </c>
      <c r="O39" s="30">
        <f>CORREL(B15:G15,B2:G2)</f>
        <v>-0.7894830274959845</v>
      </c>
      <c r="P39" s="30">
        <f>CORREL(B16:G16,B2:G2)</f>
        <v>-0.6489424608661621</v>
      </c>
      <c r="Q39" s="30">
        <f>CORREL(B17:G17,B2:G2)</f>
        <v>0.4898446192643773</v>
      </c>
      <c r="R39" s="28"/>
    </row>
    <row r="40" spans="1:18" ht="12.75">
      <c r="A40" s="28" t="s">
        <v>2</v>
      </c>
      <c r="B40" s="29">
        <f>CORREL(B2:G2,B3:G3)</f>
        <v>0.5714774532771398</v>
      </c>
      <c r="C40" s="39">
        <v>1</v>
      </c>
      <c r="D40" s="29">
        <f>CORREL(B4:G4,B3:G3)</f>
        <v>-0.04589164959373973</v>
      </c>
      <c r="E40" s="29">
        <f>CORREL(B5:G5,B3:G3)</f>
        <v>0.4700248761963826</v>
      </c>
      <c r="F40" s="29">
        <f>CORREL(B6:G6,B3:G3)</f>
        <v>-0.29901114759859365</v>
      </c>
      <c r="G40" s="29">
        <f>CORREL(B7:G7,B3:G3)</f>
        <v>0.07781172447098948</v>
      </c>
      <c r="H40" s="31">
        <f>CORREL(B8:G8,B3:G3)</f>
        <v>0.9861600550517529</v>
      </c>
      <c r="I40" s="30">
        <f>CORREL(B9:G9,B3:G3)</f>
        <v>0.33963784631364985</v>
      </c>
      <c r="J40" s="30">
        <f>CORREL(B10:G10,B3:G3)</f>
        <v>-0.2683346726156604</v>
      </c>
      <c r="K40" s="30">
        <f>CORREL(B11:G11,B3:G3)</f>
        <v>-0.274801058529323</v>
      </c>
      <c r="L40" s="30">
        <f>CORREL(B12:G12,B3:G3)</f>
        <v>0.15341590320188395</v>
      </c>
      <c r="M40" s="30">
        <f>CORREL(B13:G13,B3:G3)</f>
        <v>-0.5596271954540999</v>
      </c>
      <c r="N40" s="30">
        <f>CORREL(B14:G14,B3:G3)</f>
        <v>0.5501279385759756</v>
      </c>
      <c r="O40" s="30">
        <f>CORREL(B15:G15,B3:G3)</f>
        <v>-0.07781172447098948</v>
      </c>
      <c r="P40" s="30">
        <f>CORREL(B16:G16,B3:G3)</f>
        <v>-0.568396804802224</v>
      </c>
      <c r="Q40" s="30">
        <f>CORREL(B17:G17,B3:G3)</f>
        <v>0.17199861959274976</v>
      </c>
      <c r="R40" s="28"/>
    </row>
    <row r="41" spans="1:18" ht="12.75">
      <c r="A41" s="28" t="s">
        <v>3</v>
      </c>
      <c r="B41" s="29">
        <f>CORREL(B2:G2,B4:G4)</f>
        <v>0.7296535932873787</v>
      </c>
      <c r="C41" s="29">
        <f>CORREL(B3:G3,B4:G4)</f>
        <v>-0.04589164959373973</v>
      </c>
      <c r="D41" s="39">
        <v>1</v>
      </c>
      <c r="E41" s="29">
        <f>CORREL(B5:G5,B4:G4)</f>
        <v>0.769218063081873</v>
      </c>
      <c r="F41" s="29">
        <f>CORREL(B6:G6,B4:G4)</f>
        <v>-0.8260539044933387</v>
      </c>
      <c r="G41" s="29">
        <f>CORREL(B7:G7,B4:G4)</f>
        <v>0.9165151389911682</v>
      </c>
      <c r="H41" s="31">
        <f>CORREL(B8:G8,B4:G4)</f>
        <v>0.06007514091861107</v>
      </c>
      <c r="I41" s="30">
        <f>CORREL(B9:G9,B4:G4)</f>
        <v>0.759962313313385</v>
      </c>
      <c r="J41" s="30">
        <f>CORREL(B10:G10,B4:G4)</f>
        <v>-0.8981774262781438</v>
      </c>
      <c r="K41" s="30">
        <f>CORREL(B11:G11,B4:G4)</f>
        <v>-0.9009563698940731</v>
      </c>
      <c r="L41" s="30">
        <f>CORREL(B12:G12,B4:G4)</f>
        <v>0.5581260769413664</v>
      </c>
      <c r="M41" s="30">
        <f>CORREL(B13:G13,B4:G4)</f>
        <v>-0.4369755899305944</v>
      </c>
      <c r="N41" s="30">
        <f>CORREL(B14:G14,B4:G4)</f>
        <v>0.5296408977028497</v>
      </c>
      <c r="O41" s="30">
        <f>CORREL(B15:G15,B4:G4)</f>
        <v>-0.9165151389911682</v>
      </c>
      <c r="P41" s="30">
        <f>CORREL(B16:G16,B4:G4)</f>
        <v>-0.41071567780561585</v>
      </c>
      <c r="Q41" s="30">
        <f>CORREL(B17:G17,B4:G4)</f>
        <v>0.5949092793790025</v>
      </c>
      <c r="R41" s="28"/>
    </row>
    <row r="42" spans="1:18" ht="12.75">
      <c r="A42" s="28" t="s">
        <v>4</v>
      </c>
      <c r="B42" s="29">
        <f>CORREL(B2:G2,B5:G5)</f>
        <v>0.978560895425695</v>
      </c>
      <c r="C42" s="29">
        <f>CORREL(B3:G3,B5:G5)</f>
        <v>0.4700248761963826</v>
      </c>
      <c r="D42" s="29">
        <f>CORREL(B4:G4,B5:G5)</f>
        <v>0.769218063081873</v>
      </c>
      <c r="E42" s="39">
        <v>1</v>
      </c>
      <c r="F42" s="31">
        <f>CORREL(B6:G6,B5:G5)</f>
        <v>-0.9740909090909091</v>
      </c>
      <c r="G42" s="29">
        <f>CORREL(B7:G7,B5:G5)</f>
        <v>0.8781249999999998</v>
      </c>
      <c r="H42" s="29">
        <f>CORREL(B8:G8,B5:G5)</f>
        <v>0.5563331546361122</v>
      </c>
      <c r="I42" s="30">
        <f>CORREL(B9:G9,B5:G5)</f>
        <v>0.9455919422439987</v>
      </c>
      <c r="J42" s="30">
        <f>CORREL(B10:G10,B5:G5)</f>
        <v>-0.9561046121694868</v>
      </c>
      <c r="K42" s="30">
        <f>CORREL(B11:G11,B5:G5)</f>
        <v>-0.9416335073262961</v>
      </c>
      <c r="L42" s="30">
        <f>CORREL(B12:G12,B5:G5)</f>
        <v>0.5570150697683277</v>
      </c>
      <c r="M42" s="30">
        <f>CORREL(B13:G13,B5:G5)</f>
        <v>-0.5451178453752312</v>
      </c>
      <c r="N42" s="30">
        <f>CORREL(B14:G14,B5:G5)</f>
        <v>0.5393598899705935</v>
      </c>
      <c r="O42" s="30">
        <f>CORREL(B15:G15,B5:G5)</f>
        <v>-0.8781249999999998</v>
      </c>
      <c r="P42" s="30">
        <f>CORREL(B16:G16,B5:G5)</f>
        <v>-0.5306386185571557</v>
      </c>
      <c r="Q42" s="30">
        <f>CORREL(B17:G17,B5:G5)</f>
        <v>0.6141087332796388</v>
      </c>
      <c r="R42" s="28"/>
    </row>
    <row r="43" spans="1:18" ht="12.75">
      <c r="A43" s="28" t="s">
        <v>6</v>
      </c>
      <c r="B43" s="29">
        <f>CORREL(B2:G2,B6:G6)</f>
        <v>-0.9186711592680549</v>
      </c>
      <c r="C43" s="29">
        <f>CORREL(B3:G3,B6:G6)</f>
        <v>-0.29901114759859365</v>
      </c>
      <c r="D43" s="29">
        <f>CORREL(B4:G4,B6:G6)</f>
        <v>-0.8260539044933387</v>
      </c>
      <c r="E43" s="29">
        <f>CORREL(B5:G5,B6:G6)</f>
        <v>-0.9740909090909091</v>
      </c>
      <c r="F43" s="39">
        <v>1</v>
      </c>
      <c r="G43" s="29">
        <f>CORREL(B7:G7,B6:G6)</f>
        <v>-0.9481818181818182</v>
      </c>
      <c r="H43" s="29">
        <f>CORREL(B8:G8,B6:G6)</f>
        <v>-0.4071086477412151</v>
      </c>
      <c r="I43" s="30">
        <f>CORREL(B9:G9,B6:G6)</f>
        <v>-0.957681834622222</v>
      </c>
      <c r="J43" s="31">
        <f>CORREL(B10:G10,B6:G6)</f>
        <v>0.9853373255460507</v>
      </c>
      <c r="K43" s="30">
        <f>CORREL(B11:G11,B6:G6)</f>
        <v>0.9732407858938923</v>
      </c>
      <c r="L43" s="30">
        <f>CORREL(B12:G12,B6:G6)</f>
        <v>-0.5930307832627618</v>
      </c>
      <c r="M43" s="30">
        <f>CORREL(B13:G13,B6:G6)</f>
        <v>0.3746041742615691</v>
      </c>
      <c r="N43" s="30">
        <f>CORREL(B14:G14,B6:G6)</f>
        <v>-0.39226173816043175</v>
      </c>
      <c r="O43" s="30">
        <f>CORREL(B15:G15,B6:G6)</f>
        <v>0.9481818181818182</v>
      </c>
      <c r="P43" s="30">
        <f>CORREL(B16:G16,B6:G6)</f>
        <v>0.3559447044160975</v>
      </c>
      <c r="Q43" s="30">
        <f>CORREL(B17:G17,B6:G6)</f>
        <v>-0.6557377540852476</v>
      </c>
      <c r="R43" s="28"/>
    </row>
    <row r="44" spans="1:18" ht="12.75">
      <c r="A44" s="28" t="s">
        <v>7</v>
      </c>
      <c r="B44" s="29">
        <f>CORREL(B2:G2,B7:G7)</f>
        <v>0.7894830274959845</v>
      </c>
      <c r="C44" s="29">
        <f>CORREL(B3:G3,B7:G7)</f>
        <v>0.07781172447098948</v>
      </c>
      <c r="D44" s="29">
        <f>CORREL(B4:G4,B7:G7)</f>
        <v>0.9165151389911682</v>
      </c>
      <c r="E44" s="29">
        <f>CORREL(B5:G5,B7:G7)</f>
        <v>0.8781249999999998</v>
      </c>
      <c r="F44" s="29">
        <f>CORREL(B6:G6,B7:G7)</f>
        <v>-0.9481818181818182</v>
      </c>
      <c r="G44" s="39">
        <v>1</v>
      </c>
      <c r="H44" s="29">
        <f>CORREL(B8:G8,B7:G7)</f>
        <v>0.21220955383026963</v>
      </c>
      <c r="I44" s="30">
        <f>CORREL(B9:G9,B7:G7)</f>
        <v>0.8451327645688353</v>
      </c>
      <c r="J44" s="31">
        <f>CORREL(B10:G10,B7:G7)</f>
        <v>-0.9689670060551749</v>
      </c>
      <c r="K44" s="30">
        <f>CORREL(B11:G11,B7:G7)</f>
        <v>-0.9742285133491296</v>
      </c>
      <c r="L44" s="30">
        <f>CORREL(B12:G12,B7:G7)</f>
        <v>0.7251083748463438</v>
      </c>
      <c r="M44" s="30">
        <f>CORREL(B13:G13,B7:G7)</f>
        <v>-0.2781213496812406</v>
      </c>
      <c r="N44" s="30">
        <f>CORREL(B14:G14,B7:G7)</f>
        <v>0.337099931231621</v>
      </c>
      <c r="O44" s="32">
        <f>CORREL(B15:G15,B7:G7)</f>
        <v>-1</v>
      </c>
      <c r="P44" s="30">
        <f>CORREL(B16:G16,B7:G7)</f>
        <v>-0.25415700824096776</v>
      </c>
      <c r="Q44" s="30">
        <f>CORREL(B17:G17,B7:G7)</f>
        <v>0.7738479991616259</v>
      </c>
      <c r="R44" s="28"/>
    </row>
    <row r="45" spans="1:18" ht="12.75">
      <c r="A45" s="28" t="s">
        <v>8</v>
      </c>
      <c r="B45" s="29">
        <f>CORREL(B2:G2,B8:G8)</f>
        <v>0.6331583907784807</v>
      </c>
      <c r="C45" s="31">
        <f>CORREL(B3:G3,B8:G8)</f>
        <v>0.9861600550517529</v>
      </c>
      <c r="D45" s="31">
        <f>CORREL(B4:G4,B8:G8)</f>
        <v>0.06007514091861107</v>
      </c>
      <c r="E45" s="29">
        <f>CORREL(B5:G5,B8:G8)</f>
        <v>0.5563331546361122</v>
      </c>
      <c r="F45" s="29">
        <f>CORREL(B6:G6,B8:G8)</f>
        <v>-0.4071086477412151</v>
      </c>
      <c r="G45" s="29">
        <f>CORREL(B7:G7,B8:G8)</f>
        <v>0.21220955383026963</v>
      </c>
      <c r="H45" s="39">
        <v>1</v>
      </c>
      <c r="I45" s="30">
        <f>CORREL(B9:G9,B8:G8)</f>
        <v>0.4155761355928979</v>
      </c>
      <c r="J45" s="30">
        <f>CORREL(B10:G10,B8:G8)</f>
        <v>-0.3816413955518474</v>
      </c>
      <c r="K45" s="30">
        <f>CORREL(B11:G11,B8:G8)</f>
        <v>-0.39549291557422184</v>
      </c>
      <c r="L45" s="30">
        <f>CORREL(B12:G12,B8:G8)</f>
        <v>0.2964077173673511</v>
      </c>
      <c r="M45" s="30">
        <f>CORREL(B13:G13,B8:G8)</f>
        <v>-0.5308610406710451</v>
      </c>
      <c r="N45" s="30">
        <f>CORREL(B14:G14,B8:G8)</f>
        <v>0.5413521967785277</v>
      </c>
      <c r="O45" s="30">
        <f>CORREL(B15:G15,B8:G8)</f>
        <v>-0.21220955383026963</v>
      </c>
      <c r="P45" s="30">
        <f>CORREL(B16:G16,B8:G8)</f>
        <v>-0.53579971977682</v>
      </c>
      <c r="Q45" s="30">
        <f>CORREL(B17:G17,B8:G8)</f>
        <v>0.31923348348493885</v>
      </c>
      <c r="R45" s="28"/>
    </row>
    <row r="46" spans="1:18" ht="12.75">
      <c r="A46" s="28" t="s">
        <v>5</v>
      </c>
      <c r="B46" s="29">
        <f>CORREL(B2:G2,B9:G9)</f>
        <v>0.9309526189549905</v>
      </c>
      <c r="C46" s="29">
        <f>CORREL(B3:G3,B9:G9)</f>
        <v>0.33963784631364985</v>
      </c>
      <c r="D46" s="29">
        <f>CORREL(B4:G4,B9:G9)</f>
        <v>0.759962313313385</v>
      </c>
      <c r="E46" s="29">
        <f>CORREL(B5:G5,B9:G9)</f>
        <v>0.9455919422439987</v>
      </c>
      <c r="F46" s="29">
        <f>CORREL(B6:G6,B9:G9)</f>
        <v>-0.957681834622222</v>
      </c>
      <c r="G46" s="29">
        <f>CORREL(B7:G7,B9:G9)</f>
        <v>0.8451327645688353</v>
      </c>
      <c r="H46" s="29">
        <f>CORREL(B8:G8,B9:G9)</f>
        <v>0.4155761355928979</v>
      </c>
      <c r="I46" s="39">
        <v>1</v>
      </c>
      <c r="J46" s="30">
        <f>CORREL(B10:G10,B9:G9)</f>
        <v>-0.934173348433864</v>
      </c>
      <c r="K46" s="30">
        <f>CORREL(B11:G11,B9:G9)</f>
        <v>-0.9046077414721831</v>
      </c>
      <c r="L46" s="30">
        <f>CORREL(B12:G12,B9:G9)</f>
        <v>0.34140928336334525</v>
      </c>
      <c r="M46" s="30">
        <f>CORREL(B13:G13,B9:G9)</f>
        <v>-0.38885164346464596</v>
      </c>
      <c r="N46" s="30">
        <f>CORREL(B14:G14,B9:G9)</f>
        <v>0.4042272377489502</v>
      </c>
      <c r="O46" s="30">
        <f>CORREL(B15:G15,B9:G9)</f>
        <v>-0.8451327645688353</v>
      </c>
      <c r="P46" s="30">
        <f>CORREL(B16:G16,B9:G9)</f>
        <v>-0.3724160178640456</v>
      </c>
      <c r="Q46" s="30">
        <f>CORREL(B17:G17,B9:G9)</f>
        <v>0.4166065120142111</v>
      </c>
      <c r="R46" s="28"/>
    </row>
    <row r="47" spans="1:18" ht="12.75">
      <c r="A47" s="28" t="s">
        <v>9</v>
      </c>
      <c r="B47" s="29">
        <f>CORREL(B2:G2,B10:G10)</f>
        <v>-0.9102199812409123</v>
      </c>
      <c r="C47" s="29">
        <f>CORREL(B3:G3,B10:G10)</f>
        <v>-0.2683346726156604</v>
      </c>
      <c r="D47" s="29">
        <f>CORREL(B4:G4,B10:G10)</f>
        <v>-0.8981774262781438</v>
      </c>
      <c r="E47" s="29">
        <f>CORREL(B5:G5,B10:G10)</f>
        <v>-0.9561046121694868</v>
      </c>
      <c r="F47" s="31">
        <f>CORREL(B6:G6,B10:G10)</f>
        <v>0.9853373255460507</v>
      </c>
      <c r="G47" s="31">
        <f>CORREL(B7:G7,B10:G10)</f>
        <v>-0.9689670060551749</v>
      </c>
      <c r="H47" s="29">
        <f>CORREL(B8:G8,B10:G10)</f>
        <v>-0.3816413955518474</v>
      </c>
      <c r="I47" s="30">
        <f>CORREL(B9:G9,B10:G10)</f>
        <v>-0.934173348433864</v>
      </c>
      <c r="J47" s="39">
        <v>1</v>
      </c>
      <c r="K47" s="33">
        <f>CORREL(B11:G11,B10:G10)</f>
        <v>0.996261761629607</v>
      </c>
      <c r="L47" s="30">
        <f>CORREL(B12:G12,B10:G10)</f>
        <v>-0.6195143007081844</v>
      </c>
      <c r="M47" s="30">
        <f>CORREL(B13:G13,B10:G10)</f>
        <v>0.4197372781206678</v>
      </c>
      <c r="N47" s="30">
        <f>CORREL(B14:G14,B10:G10)</f>
        <v>-0.4740597223144521</v>
      </c>
      <c r="O47" s="30">
        <f>CORREL(B15:G15,B10:G10)</f>
        <v>0.9689670060551749</v>
      </c>
      <c r="P47" s="30">
        <f>CORREL(B16:G16,B10:G10)</f>
        <v>0.39817831765605616</v>
      </c>
      <c r="Q47" s="30">
        <f>CORREL(B17:G17,B10:G10)</f>
        <v>-0.6769623243687943</v>
      </c>
      <c r="R47" s="28"/>
    </row>
    <row r="48" spans="1:18" ht="12.75">
      <c r="A48" s="28" t="s">
        <v>10</v>
      </c>
      <c r="B48" s="29">
        <f>CORREL(B2:G2,B11:G11)</f>
        <v>-0.891892188442691</v>
      </c>
      <c r="C48" s="29">
        <f>CORREL(B3:G3,B11:G11)</f>
        <v>-0.274801058529323</v>
      </c>
      <c r="D48" s="29">
        <f>CORREL(B4:G4,B11:G11)</f>
        <v>-0.9009563698940731</v>
      </c>
      <c r="E48" s="29">
        <f>CORREL(B5:G5,B11:G11)</f>
        <v>-0.9416335073262961</v>
      </c>
      <c r="F48" s="29">
        <f>CORREL(B6:G6,B11:G11)</f>
        <v>0.9732407858938923</v>
      </c>
      <c r="G48" s="31">
        <f>CORREL(B7:G7,B11:G11)</f>
        <v>-0.9742285133491296</v>
      </c>
      <c r="H48" s="29">
        <f>CORREL(B8:G8,B11:G11)</f>
        <v>-0.39549291557422184</v>
      </c>
      <c r="I48" s="30">
        <f>CORREL(B9:G9,B11:G11)</f>
        <v>-0.9046077414721831</v>
      </c>
      <c r="J48" s="31">
        <v>1</v>
      </c>
      <c r="K48" s="39">
        <v>1</v>
      </c>
      <c r="L48" s="30">
        <f>CORREL(B12:G12,B11:G11)</f>
        <v>-0.6703720450673566</v>
      </c>
      <c r="M48" s="30">
        <f>CORREL(B13:G13,B11:G11)</f>
        <v>0.409351686267804</v>
      </c>
      <c r="N48" s="30">
        <f>CORREL(B14:G14,B11:G11)</f>
        <v>-0.4785786134673583</v>
      </c>
      <c r="O48" s="30">
        <f>CORREL(B15:G15,B11:G11)</f>
        <v>0.9742285133491296</v>
      </c>
      <c r="P48" s="30">
        <f>CORREL(B16:G16,B11:G11)</f>
        <v>0.38709584917548384</v>
      </c>
      <c r="Q48" s="30">
        <f>CORREL(B17:G17,B11:G11)</f>
        <v>-0.724053025735993</v>
      </c>
      <c r="R48" s="28"/>
    </row>
    <row r="49" spans="1:18" ht="12.75">
      <c r="A49" s="28" t="s">
        <v>11</v>
      </c>
      <c r="B49" s="29">
        <f>CORREL(B2:G2,B12:G12)</f>
        <v>0.4338281657724169</v>
      </c>
      <c r="C49" s="29">
        <f>CORREL(B3:G3,B12:G12)</f>
        <v>0.15341590320188395</v>
      </c>
      <c r="D49" s="29">
        <f>CORREL(B4:G4,B12:G12)</f>
        <v>0.5581260769413664</v>
      </c>
      <c r="E49" s="29">
        <f>CORREL(B5:G5,B12:G12)</f>
        <v>0.5570150697683277</v>
      </c>
      <c r="F49" s="29">
        <f>CORREL(B6:G6,B12:G12)</f>
        <v>-0.5930307832627618</v>
      </c>
      <c r="G49" s="29">
        <f>CORREL(B7:G7,B12:G12)</f>
        <v>0.7251083748463438</v>
      </c>
      <c r="H49" s="29">
        <f>CORREL(B8:G8,B12:G12)</f>
        <v>0.2964077173673511</v>
      </c>
      <c r="I49" s="30">
        <f>CORREL(B9:G9,B12:G12)</f>
        <v>0.34140928336334525</v>
      </c>
      <c r="J49" s="30">
        <f>CORREL(B10:G10,B12:G12)</f>
        <v>-0.6195143007081844</v>
      </c>
      <c r="K49" s="30">
        <f>CORREL(B11:G11,B12:G12)</f>
        <v>-0.6703720450673566</v>
      </c>
      <c r="L49" s="39">
        <v>1</v>
      </c>
      <c r="M49" s="30">
        <f>CORREL(B13:G13,B12:G12)</f>
        <v>-0.17013455931478239</v>
      </c>
      <c r="N49" s="30">
        <f>CORREL(B14:G14,B12:G12)</f>
        <v>0.21332420360393453</v>
      </c>
      <c r="O49" s="30">
        <f>CORREL(B15:G15,B12:G12)</f>
        <v>-0.7251083748463438</v>
      </c>
      <c r="P49" s="30">
        <f>CORREL(B16:G16,B12:G12)</f>
        <v>-0.15516096126704068</v>
      </c>
      <c r="Q49" s="33">
        <f>CORREL(B17:G17,B12:G12)</f>
        <v>0.9958892070281783</v>
      </c>
      <c r="R49" s="28"/>
    </row>
    <row r="50" spans="1:18" ht="12.75">
      <c r="A50" s="28" t="s">
        <v>12</v>
      </c>
      <c r="B50" s="29">
        <f>CORREL(B2:G2,B13:G13)</f>
        <v>-0.6612994564746998</v>
      </c>
      <c r="C50" s="29">
        <f>CORREL(B3:G3,B13:G13)</f>
        <v>-0.5596271954540999</v>
      </c>
      <c r="D50" s="29">
        <f>CORREL(B4:G4,B13:G13)</f>
        <v>-0.4369755899305944</v>
      </c>
      <c r="E50" s="29">
        <f>CORREL(B5:G5,B13:G13)</f>
        <v>-0.5451178453752312</v>
      </c>
      <c r="F50" s="29">
        <f>CORREL(B6:G6,B13:G13)</f>
        <v>0.3746041742615691</v>
      </c>
      <c r="G50" s="29">
        <f>CORREL(B7:G7,B13:G13)</f>
        <v>-0.2781213496812406</v>
      </c>
      <c r="H50" s="29">
        <f>CORREL(B8:G8,B13:G13)</f>
        <v>-0.5308610406710451</v>
      </c>
      <c r="I50" s="30">
        <f>CORREL(B9:G9,B13:G13)</f>
        <v>-0.38885164346464596</v>
      </c>
      <c r="J50" s="30">
        <f>CORREL(B10:G10,B13:G13)</f>
        <v>0.4197372781206678</v>
      </c>
      <c r="K50" s="30">
        <f>CORREL(B11:G11,B13:G13)</f>
        <v>0.409351686267804</v>
      </c>
      <c r="L50" s="30">
        <f>CORREL(B12:G12,B13:G13)</f>
        <v>-0.17013455931478239</v>
      </c>
      <c r="M50" s="39">
        <v>1</v>
      </c>
      <c r="N50" s="29">
        <f>CORREL(B14:G14,B13:G13)</f>
        <v>-0.9600480036002998</v>
      </c>
      <c r="O50" s="30">
        <f>CORREL(B15:G15,B13:G13)</f>
        <v>0.2781213496812406</v>
      </c>
      <c r="P50" s="33">
        <f>CORREL(B16:G16,B13:G13)</f>
        <v>0.9995451798173487</v>
      </c>
      <c r="Q50" s="30">
        <f>CORREL(B17:G17,B13:G13)</f>
        <v>-0.16428080438455572</v>
      </c>
      <c r="R50" s="28"/>
    </row>
    <row r="51" spans="1:18" ht="12.75">
      <c r="A51" s="28" t="s">
        <v>13</v>
      </c>
      <c r="B51" s="29">
        <f>CORREL(B2:G2,B14:G14)</f>
        <v>0.6619820469421748</v>
      </c>
      <c r="C51" s="29">
        <f>CORREL(B3:G3,B14:G14)</f>
        <v>0.5501279385759756</v>
      </c>
      <c r="D51" s="29">
        <f>CORREL(B4:G4,B14:G14)</f>
        <v>0.5296408977028497</v>
      </c>
      <c r="E51" s="29">
        <f>CORREL(B5:G5,B14:G14)</f>
        <v>0.5393598899705935</v>
      </c>
      <c r="F51" s="29">
        <f>CORREL(B6:G6,B14:G14)</f>
        <v>-0.39226173816043175</v>
      </c>
      <c r="G51" s="29">
        <f>CORREL(B7:G7,B14:G14)</f>
        <v>0.337099931231621</v>
      </c>
      <c r="H51" s="29">
        <f>CORREL(B8:G8,B14:G14)</f>
        <v>0.5413521967785277</v>
      </c>
      <c r="I51" s="30">
        <f>CORREL(B9:G9,B14:G14)</f>
        <v>0.4042272377489502</v>
      </c>
      <c r="J51" s="30">
        <f>CORREL(B10:G10,B14:G14)</f>
        <v>-0.4740597223144521</v>
      </c>
      <c r="K51" s="30">
        <f>CORREL(B11:G11,B14:G14)</f>
        <v>-0.4785786134673583</v>
      </c>
      <c r="L51" s="30">
        <f>CORREL(B12:G12,B14:G14)</f>
        <v>0.21332420360393453</v>
      </c>
      <c r="M51" s="29">
        <f>CORREL(B13:G13,B14:G14)</f>
        <v>-0.9600480036002998</v>
      </c>
      <c r="N51" s="39">
        <v>1</v>
      </c>
      <c r="O51" s="30">
        <f>CORREL(B15:G15,B14:G14)</f>
        <v>-0.337099931231621</v>
      </c>
      <c r="P51" s="30">
        <f>CORREL(B16:G16,B14:G14)</f>
        <v>-0.954017289730451</v>
      </c>
      <c r="Q51" s="30">
        <f>CORREL(B17:G17,B14:G14)</f>
        <v>0.21060588479355793</v>
      </c>
      <c r="R51" s="28"/>
    </row>
    <row r="52" spans="1:18" ht="12.75">
      <c r="A52" s="28" t="s">
        <v>14</v>
      </c>
      <c r="B52" s="29">
        <f>CORREL(B2:G2,B15:G15)</f>
        <v>-0.7894830274959845</v>
      </c>
      <c r="C52" s="29">
        <f>CORREL(B3:G3,B15:G15)</f>
        <v>-0.07781172447098948</v>
      </c>
      <c r="D52" s="29">
        <f>CORREL(B4:G4,B15:G15)</f>
        <v>-0.9165151389911682</v>
      </c>
      <c r="E52" s="29">
        <f>CORREL(B5:G5,B15:G15)</f>
        <v>-0.8781249999999998</v>
      </c>
      <c r="F52" s="29">
        <f>CORREL(B6:G6,B15:G15)</f>
        <v>0.9481818181818182</v>
      </c>
      <c r="G52" s="33">
        <f>CORREL(B7:G7,B15:G15)</f>
        <v>-1</v>
      </c>
      <c r="H52" s="29">
        <f>CORREL(B8:G8,B15:G15)</f>
        <v>-0.21220955383026963</v>
      </c>
      <c r="I52" s="30">
        <f>CORREL(B9:G9,B15:G15)</f>
        <v>-0.8451327645688353</v>
      </c>
      <c r="J52" s="30">
        <f>CORREL(B10:G10,B15:G15)</f>
        <v>0.9689670060551749</v>
      </c>
      <c r="K52" s="30">
        <f>CORREL(B11:G11,B15:G15)</f>
        <v>0.9742285133491296</v>
      </c>
      <c r="L52" s="30">
        <f>CORREL(B12:G12,B15:G15)</f>
        <v>-0.7251083748463438</v>
      </c>
      <c r="M52" s="30">
        <f>CORREL(B13:G13,B15:G15)</f>
        <v>0.2781213496812406</v>
      </c>
      <c r="N52" s="30">
        <f>CORREL(B14:G14,B15:G15)</f>
        <v>-0.337099931231621</v>
      </c>
      <c r="O52" s="39">
        <v>1</v>
      </c>
      <c r="P52" s="30">
        <f>CORREL(B16:G16,B15:G15)</f>
        <v>0.25415700824096776</v>
      </c>
      <c r="Q52" s="30">
        <f>CORREL(B17:G17,B15:G15)</f>
        <v>-0.7738479991616259</v>
      </c>
      <c r="R52" s="28"/>
    </row>
    <row r="53" spans="1:18" ht="12.75">
      <c r="A53" s="28" t="s">
        <v>15</v>
      </c>
      <c r="B53" s="29">
        <f>CORREL(B2:G2,B16:G16)</f>
        <v>-0.6489424608661621</v>
      </c>
      <c r="C53" s="29">
        <f>CORREL(B3:G3,B16:G16)</f>
        <v>-0.568396804802224</v>
      </c>
      <c r="D53" s="29">
        <f>CORREL(B4:G4,B16:G16)</f>
        <v>-0.41071567780561585</v>
      </c>
      <c r="E53" s="29">
        <f>CORREL(B5:G5,B16:G16)</f>
        <v>-0.5306386185571557</v>
      </c>
      <c r="F53" s="29">
        <f>CORREL(B6:G6,B16:G16)</f>
        <v>0.3559447044160975</v>
      </c>
      <c r="G53" s="29">
        <f>CORREL(B7:G7,B16:G16)</f>
        <v>-0.25415700824096776</v>
      </c>
      <c r="H53" s="29">
        <f>CORREL(B8:G8,B16:G16)</f>
        <v>-0.53579971977682</v>
      </c>
      <c r="I53" s="30">
        <f>CORREL(B9:G9,B16:G16)</f>
        <v>-0.3724160178640456</v>
      </c>
      <c r="J53" s="30">
        <f>CORREL(B10:G10,B16:G16)</f>
        <v>0.39817831765605616</v>
      </c>
      <c r="K53" s="30">
        <f>CORREL(B11:G11,B16:G16)</f>
        <v>0.38709584917548384</v>
      </c>
      <c r="L53" s="30">
        <f>CORREL(B12:G12,B16:G16)</f>
        <v>-0.15516096126704068</v>
      </c>
      <c r="M53" s="33">
        <f>CORREL(B13:G13,B16:G16)</f>
        <v>0.9995451798173487</v>
      </c>
      <c r="N53" s="30">
        <f>CORREL(B14:G14,B16:G16)</f>
        <v>-0.954017289730451</v>
      </c>
      <c r="O53" s="30">
        <f>CORREL(B15:G15,B16:G16)</f>
        <v>0.25415700824096776</v>
      </c>
      <c r="P53" s="39">
        <v>1</v>
      </c>
      <c r="Q53" s="30">
        <f>CORREL(B17:G17,B16:G16)</f>
        <v>-0.1482528719545104</v>
      </c>
      <c r="R53" s="28"/>
    </row>
    <row r="54" spans="1:18" ht="12.75">
      <c r="A54" s="28" t="s">
        <v>16</v>
      </c>
      <c r="B54" s="29">
        <f>CORREL(B2:G2,B17:G17)</f>
        <v>0.4898446192643773</v>
      </c>
      <c r="C54" s="29">
        <f>CORREL(B3:G3,B17:G17)</f>
        <v>0.17199861959274976</v>
      </c>
      <c r="D54" s="29">
        <f>CORREL(B4:G4,B17:G17)</f>
        <v>0.5949092793790025</v>
      </c>
      <c r="E54" s="29">
        <f>CORREL(B5:G5,B17:G17)</f>
        <v>0.6141087332796388</v>
      </c>
      <c r="F54" s="29">
        <f>CORREL(B6:G6,B17:G17)</f>
        <v>-0.6557377540852476</v>
      </c>
      <c r="G54" s="29">
        <f>CORREL(B7:G7,B17:G17)</f>
        <v>0.7738479991616259</v>
      </c>
      <c r="H54" s="29">
        <f>CORREL(B8:G8,B17:G17)</f>
        <v>0.31923348348493885</v>
      </c>
      <c r="I54" s="30">
        <f>CORREL(B9:G9,B17:G17)</f>
        <v>0.4166065120142111</v>
      </c>
      <c r="J54" s="30">
        <f>CORREL(B10:G10,B17:G17)</f>
        <v>-0.6769623243687943</v>
      </c>
      <c r="K54" s="30">
        <f>CORREL(B11:G11,B17:G17)</f>
        <v>-0.724053025735993</v>
      </c>
      <c r="L54" s="33">
        <f>CORREL(B12:G12,B17:G17)</f>
        <v>0.9958892070281783</v>
      </c>
      <c r="M54" s="30">
        <f>CORREL(B13:G13,B17:G17)</f>
        <v>-0.16428080438455572</v>
      </c>
      <c r="N54" s="30">
        <f>CORREL(B14:G14,B17:G17)</f>
        <v>0.21060588479355793</v>
      </c>
      <c r="O54" s="30">
        <f>CORREL(B15:G15,B17:G17)</f>
        <v>-0.7738479991616259</v>
      </c>
      <c r="P54" s="30">
        <f>CORREL(B16:G16,B17:G17)</f>
        <v>-0.1482528719545104</v>
      </c>
      <c r="Q54" s="39">
        <v>1</v>
      </c>
      <c r="R54" s="28"/>
    </row>
    <row r="55" spans="1:18" ht="12.75">
      <c r="A55" s="28" t="s">
        <v>17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39">
        <v>1</v>
      </c>
    </row>
  </sheetData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Campbell</dc:creator>
  <cp:keywords/>
  <dc:description/>
  <cp:lastModifiedBy>ITS</cp:lastModifiedBy>
  <cp:lastPrinted>2004-11-05T00:52:04Z</cp:lastPrinted>
  <dcterms:created xsi:type="dcterms:W3CDTF">2004-10-25T00:56:15Z</dcterms:created>
  <cp:category/>
  <cp:version/>
  <cp:contentType/>
  <cp:contentStatus/>
</cp:coreProperties>
</file>