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ampbell/Documents/courses 18-19/Bio113 F2018/113 Exams F2018/Exam 2 F2018/"/>
    </mc:Choice>
  </mc:AlternateContent>
  <xr:revisionPtr revIDLastSave="0" documentId="13_ncr:1_{34DD7998-95FC-EF4B-BF04-90CC756A65BE}" xr6:coauthVersionLast="36" xr6:coauthVersionMax="36" xr10:uidLastSave="{00000000-0000-0000-0000-000000000000}"/>
  <bookViews>
    <workbookView xWindow="980" yWindow="4080" windowWidth="26560" windowHeight="17540" xr2:uid="{945A78EC-7EE2-FA4B-AFE2-2C9EE469C57B}"/>
  </bookViews>
  <sheets>
    <sheet name="Chart1" sheetId="2" r:id="rId1"/>
    <sheet name="Sheet1" sheetId="1" r:id="rId2"/>
  </sheets>
  <definedNames>
    <definedName name="_xlchart.v1.0" hidden="1">(Sheet1!$A$2:$A$5,Sheet1!$A$8,Sheet1!$A$11)</definedName>
    <definedName name="_xlchart.v1.1" hidden="1">(Sheet1!$G$2:$G$5,Sheet1!$G$8,Sheet1!$G$11)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1" i="1"/>
  <c r="I5" i="1"/>
  <c r="H11" i="1"/>
  <c r="H8" i="1"/>
  <c r="H5" i="1"/>
  <c r="G11" i="1"/>
  <c r="G8" i="1"/>
  <c r="G5" i="1"/>
  <c r="F3" i="1"/>
  <c r="F5" i="1"/>
  <c r="F6" i="1"/>
  <c r="F7" i="1"/>
  <c r="F8" i="1"/>
  <c r="F9" i="1"/>
  <c r="F10" i="1"/>
  <c r="F11" i="1"/>
  <c r="F12" i="1"/>
  <c r="F13" i="1"/>
  <c r="F2" i="1"/>
  <c r="E3" i="1"/>
  <c r="E4" i="1"/>
  <c r="E5" i="1"/>
  <c r="E6" i="1"/>
  <c r="E7" i="1"/>
  <c r="E8" i="1"/>
  <c r="E9" i="1"/>
  <c r="E10" i="1"/>
  <c r="E11" i="1"/>
  <c r="E12" i="1"/>
  <c r="E13" i="1"/>
  <c r="E2" i="1"/>
  <c r="D3" i="1"/>
  <c r="D4" i="1"/>
  <c r="D5" i="1"/>
  <c r="D6" i="1"/>
  <c r="D7" i="1"/>
  <c r="D8" i="1"/>
  <c r="D9" i="1"/>
  <c r="D10" i="1"/>
  <c r="D11" i="1"/>
  <c r="D12" i="1"/>
  <c r="D13" i="1"/>
  <c r="D2" i="1"/>
</calcChain>
</file>

<file path=xl/sharedStrings.xml><?xml version="1.0" encoding="utf-8"?>
<sst xmlns="http://schemas.openxmlformats.org/spreadsheetml/2006/main" count="21" uniqueCount="21">
  <si>
    <t>Sample</t>
  </si>
  <si>
    <t>fluorescence</t>
  </si>
  <si>
    <t>absorbance</t>
  </si>
  <si>
    <t>positive control RFP</t>
  </si>
  <si>
    <t>negative control GFP</t>
  </si>
  <si>
    <t>LB amp media alone</t>
  </si>
  <si>
    <t>experimental 1B</t>
  </si>
  <si>
    <t>experimental 1C</t>
  </si>
  <si>
    <t>experimental 2B</t>
  </si>
  <si>
    <t>experimental 2C</t>
  </si>
  <si>
    <t>experimental 3B</t>
  </si>
  <si>
    <t>experimental 3C</t>
  </si>
  <si>
    <t>adj fluor</t>
  </si>
  <si>
    <t>adj abs</t>
  </si>
  <si>
    <t>ratio</t>
  </si>
  <si>
    <t>avg ratio</t>
  </si>
  <si>
    <t>stdev ratio</t>
  </si>
  <si>
    <t>sem ratio</t>
  </si>
  <si>
    <t>experimental 1</t>
  </si>
  <si>
    <t>experimental 2</t>
  </si>
  <si>
    <t>experimental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</si>
</sst>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98468323808275"/>
          <c:y val="7.4923035935120341E-2"/>
          <c:w val="0.7494463115717046"/>
          <c:h val="0.765093824185524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(Sheet1!$I$2:$I$5,Sheet1!$I$8,Sheet1!$I$11)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8357.2918509724623</c:v>
                  </c:pt>
                  <c:pt idx="4">
                    <c:v>43.357143504520664</c:v>
                  </c:pt>
                  <c:pt idx="5">
                    <c:v>9270.1883122410163</c:v>
                  </c:pt>
                </c:numCache>
              </c:numRef>
            </c:plus>
            <c:minus>
              <c:numRef>
                <c:f>(Sheet1!$I$2:$I$5,Sheet1!$I$8,Sheet1!$I$11)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8357.2918509724623</c:v>
                  </c:pt>
                  <c:pt idx="4">
                    <c:v>43.357143504520664</c:v>
                  </c:pt>
                  <c:pt idx="5">
                    <c:v>9270.1883122410163</c:v>
                  </c:pt>
                </c:numCache>
              </c:numRef>
            </c:minus>
            <c:spPr>
              <a:noFill/>
              <a:ln w="222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(Sheet1!$A$2:$A$5,Sheet1!$A$8,Sheet1!$A$11)</c:f>
              <c:strCache>
                <c:ptCount val="6"/>
                <c:pt idx="0">
                  <c:v>positive control RFP</c:v>
                </c:pt>
                <c:pt idx="1">
                  <c:v>negative control GFP</c:v>
                </c:pt>
                <c:pt idx="2">
                  <c:v>LB amp media alone</c:v>
                </c:pt>
                <c:pt idx="3">
                  <c:v>experimental 1</c:v>
                </c:pt>
                <c:pt idx="4">
                  <c:v>experimental 2</c:v>
                </c:pt>
                <c:pt idx="5">
                  <c:v>experimental 3</c:v>
                </c:pt>
              </c:strCache>
            </c:strRef>
          </c:cat>
          <c:val>
            <c:numRef>
              <c:f>(Sheet1!$G$2:$G$5,Sheet1!$G$8,Sheet1!$G$11)</c:f>
              <c:numCache>
                <c:formatCode>0.0</c:formatCode>
                <c:ptCount val="6"/>
                <c:pt idx="0">
                  <c:v>38427.692307692298</c:v>
                </c:pt>
                <c:pt idx="1">
                  <c:v>393.82716049382714</c:v>
                </c:pt>
                <c:pt idx="2">
                  <c:v>0</c:v>
                </c:pt>
                <c:pt idx="3">
                  <c:v>82274.240657449045</c:v>
                </c:pt>
                <c:pt idx="4">
                  <c:v>590.89893345832513</c:v>
                </c:pt>
                <c:pt idx="5">
                  <c:v>88387.291998717687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05-234A-BF85-24B3EBA4A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0678640"/>
        <c:axId val="682669456"/>
      </c:barChart>
      <c:catAx>
        <c:axId val="68067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669456"/>
        <c:crosses val="autoZero"/>
        <c:auto val="1"/>
        <c:lblAlgn val="ctr"/>
        <c:lblOffset val="100"/>
        <c:noMultiLvlLbl val="0"/>
      </c:catAx>
      <c:valAx>
        <c:axId val="682669456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fluorescnce/absorbance</a:t>
                </a:r>
              </a:p>
            </c:rich>
          </c:tx>
          <c:layout>
            <c:manualLayout>
              <c:xMode val="edge"/>
              <c:yMode val="edge"/>
              <c:x val="5.3900606799378109E-2"/>
              <c:y val="0.32211244587066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67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BD096DC-5256-D54C-B40A-E2384352BB4D}">
  <sheetPr/>
  <sheetViews>
    <sheetView tabSelected="1"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587" cy="6287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76D763-8423-8946-9961-C8A28470B2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24984-5BD2-4B42-9FEC-CAABC466E16C}">
  <dimension ref="A1:I13"/>
  <sheetViews>
    <sheetView workbookViewId="0">
      <selection activeCell="B14" sqref="B14"/>
    </sheetView>
  </sheetViews>
  <sheetFormatPr baseColWidth="10" defaultRowHeight="16" x14ac:dyDescent="0.2"/>
  <cols>
    <col min="1" max="1" width="18.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</row>
    <row r="2" spans="1:9" x14ac:dyDescent="0.2">
      <c r="A2" t="s">
        <v>3</v>
      </c>
      <c r="B2">
        <v>25873</v>
      </c>
      <c r="C2">
        <v>1.08</v>
      </c>
      <c r="D2">
        <f>(B2-$B$4)</f>
        <v>24978</v>
      </c>
      <c r="E2">
        <f>(C2-$C$4)</f>
        <v>0.65000000000000013</v>
      </c>
      <c r="F2" s="1">
        <f>(D2/E2)</f>
        <v>38427.692307692298</v>
      </c>
      <c r="G2" s="1">
        <v>38427.692307692298</v>
      </c>
      <c r="H2" s="1"/>
      <c r="I2" s="1">
        <v>0</v>
      </c>
    </row>
    <row r="3" spans="1:9" x14ac:dyDescent="0.2">
      <c r="A3" t="s">
        <v>4</v>
      </c>
      <c r="B3">
        <v>1214</v>
      </c>
      <c r="C3">
        <v>1.24</v>
      </c>
      <c r="D3">
        <f t="shared" ref="D3:D13" si="0">(B3-$B$4)</f>
        <v>319</v>
      </c>
      <c r="E3">
        <f t="shared" ref="E3:E13" si="1">(C3-$C$4)</f>
        <v>0.81</v>
      </c>
      <c r="F3" s="1">
        <f t="shared" ref="F3:G13" si="2">(D3/E3)</f>
        <v>393.82716049382714</v>
      </c>
      <c r="G3" s="1">
        <v>393.82716049382714</v>
      </c>
      <c r="H3" s="1"/>
      <c r="I3" s="1">
        <v>0</v>
      </c>
    </row>
    <row r="4" spans="1:9" x14ac:dyDescent="0.2">
      <c r="A4" t="s">
        <v>5</v>
      </c>
      <c r="B4">
        <v>895</v>
      </c>
      <c r="C4">
        <v>0.43</v>
      </c>
      <c r="D4">
        <f t="shared" si="0"/>
        <v>0</v>
      </c>
      <c r="E4">
        <f t="shared" si="1"/>
        <v>0</v>
      </c>
      <c r="F4" s="1">
        <v>0</v>
      </c>
      <c r="G4" s="1">
        <v>0</v>
      </c>
      <c r="H4" s="1"/>
      <c r="I4" s="1">
        <v>0</v>
      </c>
    </row>
    <row r="5" spans="1:9" x14ac:dyDescent="0.2">
      <c r="A5" t="s">
        <v>18</v>
      </c>
      <c r="B5">
        <v>57469</v>
      </c>
      <c r="C5">
        <v>1.1200000000000001</v>
      </c>
      <c r="D5">
        <f t="shared" si="0"/>
        <v>56574</v>
      </c>
      <c r="E5">
        <f t="shared" si="1"/>
        <v>0.69000000000000017</v>
      </c>
      <c r="F5" s="1">
        <f t="shared" si="2"/>
        <v>81991.304347826066</v>
      </c>
      <c r="G5" s="1">
        <f>AVERAGE(F5:F7)</f>
        <v>82274.240657449045</v>
      </c>
      <c r="H5" s="1">
        <f>STDEV(F5:F7)</f>
        <v>14475.254099565649</v>
      </c>
      <c r="I5" s="1">
        <f>(H5/SQRT(3))</f>
        <v>8357.2918509724623</v>
      </c>
    </row>
    <row r="6" spans="1:9" x14ac:dyDescent="0.2">
      <c r="A6" t="s">
        <v>6</v>
      </c>
      <c r="B6">
        <v>55831</v>
      </c>
      <c r="C6">
        <v>0.997</v>
      </c>
      <c r="D6">
        <f t="shared" si="0"/>
        <v>54936</v>
      </c>
      <c r="E6">
        <f t="shared" si="1"/>
        <v>0.56699999999999995</v>
      </c>
      <c r="F6" s="1">
        <f t="shared" si="2"/>
        <v>96888.888888888891</v>
      </c>
      <c r="G6" s="1"/>
      <c r="H6" s="1"/>
      <c r="I6" s="1"/>
    </row>
    <row r="7" spans="1:9" x14ac:dyDescent="0.2">
      <c r="A7" t="s">
        <v>7</v>
      </c>
      <c r="B7">
        <v>60005</v>
      </c>
      <c r="C7">
        <v>1.3</v>
      </c>
      <c r="D7">
        <f t="shared" si="0"/>
        <v>59110</v>
      </c>
      <c r="E7">
        <f t="shared" si="1"/>
        <v>0.87000000000000011</v>
      </c>
      <c r="F7" s="1">
        <f t="shared" si="2"/>
        <v>67942.528735632179</v>
      </c>
      <c r="G7" s="1"/>
      <c r="H7" s="1"/>
      <c r="I7" s="1"/>
    </row>
    <row r="8" spans="1:9" x14ac:dyDescent="0.2">
      <c r="A8" t="s">
        <v>19</v>
      </c>
      <c r="B8">
        <v>1197</v>
      </c>
      <c r="C8">
        <v>0.99299999999999999</v>
      </c>
      <c r="D8">
        <f t="shared" si="0"/>
        <v>302</v>
      </c>
      <c r="E8">
        <f t="shared" si="1"/>
        <v>0.56299999999999994</v>
      </c>
      <c r="F8" s="1">
        <f t="shared" si="2"/>
        <v>536.41207815275311</v>
      </c>
      <c r="G8" s="1">
        <f>AVERAGE(F8:F10)</f>
        <v>590.89893345832513</v>
      </c>
      <c r="H8" s="1">
        <f>STDEV(F8:F10)</f>
        <v>75.096775420884711</v>
      </c>
      <c r="I8" s="1">
        <f t="shared" ref="I6:I11" si="3">(H8/SQRT(3))</f>
        <v>43.357143504520664</v>
      </c>
    </row>
    <row r="9" spans="1:9" x14ac:dyDescent="0.2">
      <c r="A9" t="s">
        <v>8</v>
      </c>
      <c r="B9">
        <v>1328</v>
      </c>
      <c r="C9">
        <v>1.07</v>
      </c>
      <c r="D9">
        <f t="shared" si="0"/>
        <v>433</v>
      </c>
      <c r="E9">
        <f t="shared" si="1"/>
        <v>0.64000000000000012</v>
      </c>
      <c r="F9" s="1">
        <f t="shared" si="2"/>
        <v>676.56249999999989</v>
      </c>
      <c r="G9" s="1"/>
      <c r="H9" s="1"/>
      <c r="I9" s="1"/>
    </row>
    <row r="10" spans="1:9" x14ac:dyDescent="0.2">
      <c r="A10" t="s">
        <v>9</v>
      </c>
      <c r="B10">
        <v>1298</v>
      </c>
      <c r="C10">
        <v>1.1499999999999999</v>
      </c>
      <c r="D10">
        <f t="shared" si="0"/>
        <v>403</v>
      </c>
      <c r="E10">
        <f t="shared" si="1"/>
        <v>0.72</v>
      </c>
      <c r="F10" s="1">
        <f t="shared" si="2"/>
        <v>559.72222222222229</v>
      </c>
      <c r="G10" s="1"/>
      <c r="H10" s="1"/>
      <c r="I10" s="1"/>
    </row>
    <row r="11" spans="1:9" x14ac:dyDescent="0.2">
      <c r="A11" t="s">
        <v>20</v>
      </c>
      <c r="B11">
        <v>49762</v>
      </c>
      <c r="C11">
        <v>1.1200000000000001</v>
      </c>
      <c r="D11">
        <f t="shared" si="0"/>
        <v>48867</v>
      </c>
      <c r="E11">
        <f t="shared" si="1"/>
        <v>0.69000000000000017</v>
      </c>
      <c r="F11" s="1">
        <f t="shared" si="2"/>
        <v>70821.739130434769</v>
      </c>
      <c r="G11" s="1">
        <f>AVERAGE(F11:F13)</f>
        <v>88387.291998717687</v>
      </c>
      <c r="H11" s="1">
        <f>STDEV(F11:F13)</f>
        <v>16056.437152532621</v>
      </c>
      <c r="I11" s="1">
        <f t="shared" si="3"/>
        <v>9270.1883122410163</v>
      </c>
    </row>
    <row r="12" spans="1:9" x14ac:dyDescent="0.2">
      <c r="A12" t="s">
        <v>10</v>
      </c>
      <c r="B12">
        <v>65349</v>
      </c>
      <c r="C12">
        <v>1.06</v>
      </c>
      <c r="D12">
        <f t="shared" si="0"/>
        <v>64454</v>
      </c>
      <c r="E12">
        <f t="shared" si="1"/>
        <v>0.63000000000000012</v>
      </c>
      <c r="F12" s="1">
        <f t="shared" si="2"/>
        <v>102307.93650793649</v>
      </c>
      <c r="G12" s="1"/>
      <c r="H12" s="1"/>
      <c r="I12" s="1"/>
    </row>
    <row r="13" spans="1:9" x14ac:dyDescent="0.2">
      <c r="A13" t="s">
        <v>11</v>
      </c>
      <c r="B13">
        <v>52341</v>
      </c>
      <c r="C13">
        <v>0.98899999999999999</v>
      </c>
      <c r="D13">
        <f t="shared" si="0"/>
        <v>51446</v>
      </c>
      <c r="E13">
        <f t="shared" si="1"/>
        <v>0.55899999999999994</v>
      </c>
      <c r="F13" s="1">
        <f t="shared" si="2"/>
        <v>92032.200357781767</v>
      </c>
      <c r="G13" s="1"/>
      <c r="H13" s="1"/>
      <c r="I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Malcolm Campbell</dc:creator>
  <cp:lastModifiedBy>A. Malcolm Campbell</cp:lastModifiedBy>
  <dcterms:created xsi:type="dcterms:W3CDTF">2018-10-06T12:54:25Z</dcterms:created>
  <dcterms:modified xsi:type="dcterms:W3CDTF">2018-10-15T20:19:20Z</dcterms:modified>
</cp:coreProperties>
</file>