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100" yWindow="220" windowWidth="23960" windowHeight="16600" tabRatio="500"/>
  </bookViews>
  <sheets>
    <sheet name="Sheet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1" i="1"/>
  <c r="F21"/>
  <c r="C20"/>
  <c r="F20"/>
  <c r="D21"/>
  <c r="D20"/>
  <c r="M20"/>
  <c r="C6"/>
  <c r="F6"/>
  <c r="C7"/>
  <c r="F7"/>
  <c r="C8"/>
  <c r="F8"/>
  <c r="C9"/>
  <c r="F9"/>
  <c r="C10"/>
  <c r="F10"/>
  <c r="C11"/>
  <c r="F11"/>
  <c r="C12"/>
  <c r="F12"/>
  <c r="C13"/>
  <c r="F13"/>
  <c r="C14"/>
  <c r="F14"/>
  <c r="C15"/>
  <c r="F15"/>
  <c r="C16"/>
  <c r="F16"/>
  <c r="C17"/>
  <c r="F17"/>
  <c r="C18"/>
  <c r="F18"/>
  <c r="C19"/>
  <c r="F19"/>
  <c r="C22"/>
  <c r="F22"/>
  <c r="C23"/>
  <c r="F23"/>
  <c r="C24"/>
  <c r="F24"/>
  <c r="C25"/>
  <c r="F25"/>
  <c r="C26"/>
  <c r="F26"/>
  <c r="C27"/>
  <c r="F27"/>
  <c r="C28"/>
  <c r="F28"/>
  <c r="C29"/>
  <c r="F29"/>
  <c r="C30"/>
  <c r="F30"/>
  <c r="C31"/>
  <c r="F31"/>
  <c r="C32"/>
  <c r="F32"/>
  <c r="C33"/>
  <c r="F33"/>
  <c r="C34"/>
  <c r="F34"/>
  <c r="C35"/>
  <c r="F35"/>
  <c r="C36"/>
  <c r="F36"/>
  <c r="C37"/>
  <c r="F37"/>
  <c r="C38"/>
  <c r="F38"/>
  <c r="C39"/>
  <c r="F39"/>
  <c r="C40"/>
  <c r="F40"/>
  <c r="C41"/>
  <c r="F41"/>
  <c r="C42"/>
  <c r="F42"/>
  <c r="C43"/>
  <c r="F43"/>
  <c r="C44"/>
  <c r="F44"/>
  <c r="C45"/>
  <c r="F45"/>
  <c r="C46"/>
  <c r="F46"/>
  <c r="C47"/>
  <c r="F47"/>
  <c r="C48"/>
  <c r="F48"/>
  <c r="C5"/>
  <c r="F5"/>
  <c r="D6"/>
  <c r="D7"/>
  <c r="D8"/>
  <c r="D9"/>
  <c r="D10"/>
  <c r="D11"/>
  <c r="D12"/>
  <c r="D13"/>
  <c r="D14"/>
  <c r="D15"/>
  <c r="D16"/>
  <c r="D17"/>
  <c r="D18"/>
  <c r="D19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5"/>
</calcChain>
</file>

<file path=xl/sharedStrings.xml><?xml version="1.0" encoding="utf-8"?>
<sst xmlns="http://schemas.openxmlformats.org/spreadsheetml/2006/main" count="8" uniqueCount="8">
  <si>
    <r>
      <t>O</t>
    </r>
    <r>
      <rPr>
        <vertAlign val="subscript"/>
        <sz val="10"/>
        <rFont val="Verdana"/>
      </rPr>
      <t>2</t>
    </r>
    <r>
      <rPr>
        <sz val="10"/>
        <rFont val="Verdana"/>
      </rPr>
      <t xml:space="preserve"> concentration (kPa)</t>
    </r>
    <phoneticPr fontId="1" type="noConversion"/>
  </si>
  <si>
    <t>Hill equation</t>
    <phoneticPr fontId="1" type="noConversion"/>
  </si>
  <si>
    <t>K (50% saturation)</t>
    <phoneticPr fontId="1" type="noConversion"/>
  </si>
  <si>
    <t>log y/(1-y)</t>
    <phoneticPr fontId="1" type="noConversion"/>
  </si>
  <si>
    <t>log(x)</t>
    <phoneticPr fontId="1" type="noConversion"/>
  </si>
  <si>
    <t>% saturation of hemoglobin</t>
    <phoneticPr fontId="1" type="noConversion"/>
  </si>
  <si>
    <t>n (Hill coefficient)</t>
    <phoneticPr fontId="1" type="noConversion"/>
  </si>
  <si>
    <t>log h/(1-h)</t>
    <phoneticPr fontId="1" type="noConversion"/>
  </si>
</sst>
</file>

<file path=xl/styles.xml><?xml version="1.0" encoding="utf-8"?>
<styleSheet xmlns="http://schemas.openxmlformats.org/spreadsheetml/2006/main">
  <fonts count="3">
    <font>
      <sz val="10"/>
      <name val="Verdana"/>
    </font>
    <font>
      <sz val="8"/>
      <name val="Verdana"/>
    </font>
    <font>
      <vertAlign val="subscript"/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smoothMarker"/>
        <c:ser>
          <c:idx val="0"/>
          <c:order val="0"/>
          <c:tx>
            <c:strRef>
              <c:f>Sheet1!$B$4</c:f>
              <c:strCache>
                <c:ptCount val="1"/>
                <c:pt idx="0">
                  <c:v>% saturation of hemoglobin</c:v>
                </c:pt>
              </c:strCache>
            </c:strRef>
          </c:tx>
          <c:xVal>
            <c:numRef>
              <c:f>Sheet1!$A$5:$A$48</c:f>
              <c:numCache>
                <c:formatCode>General</c:formatCode>
                <c:ptCount val="44"/>
                <c:pt idx="0">
                  <c:v>0.133</c:v>
                </c:pt>
                <c:pt idx="1">
                  <c:v>0.266</c:v>
                </c:pt>
                <c:pt idx="2">
                  <c:v>0.532</c:v>
                </c:pt>
                <c:pt idx="3">
                  <c:v>0.798</c:v>
                </c:pt>
                <c:pt idx="4">
                  <c:v>1.064</c:v>
                </c:pt>
                <c:pt idx="5">
                  <c:v>1.33</c:v>
                </c:pt>
                <c:pt idx="6">
                  <c:v>1.596</c:v>
                </c:pt>
                <c:pt idx="7">
                  <c:v>1.862</c:v>
                </c:pt>
                <c:pt idx="8">
                  <c:v>2.128</c:v>
                </c:pt>
                <c:pt idx="9">
                  <c:v>2.394</c:v>
                </c:pt>
                <c:pt idx="10">
                  <c:v>2.66</c:v>
                </c:pt>
                <c:pt idx="11">
                  <c:v>2.926</c:v>
                </c:pt>
                <c:pt idx="12">
                  <c:v>3.192</c:v>
                </c:pt>
                <c:pt idx="13">
                  <c:v>3.458</c:v>
                </c:pt>
                <c:pt idx="14">
                  <c:v>3.724</c:v>
                </c:pt>
                <c:pt idx="15">
                  <c:v>3.99</c:v>
                </c:pt>
                <c:pt idx="16">
                  <c:v>4.256</c:v>
                </c:pt>
                <c:pt idx="17">
                  <c:v>4.522</c:v>
                </c:pt>
                <c:pt idx="18">
                  <c:v>4.788</c:v>
                </c:pt>
                <c:pt idx="19">
                  <c:v>5.054</c:v>
                </c:pt>
                <c:pt idx="20">
                  <c:v>5.32</c:v>
                </c:pt>
                <c:pt idx="21">
                  <c:v>5.586</c:v>
                </c:pt>
                <c:pt idx="22">
                  <c:v>5.852</c:v>
                </c:pt>
                <c:pt idx="23">
                  <c:v>6.118</c:v>
                </c:pt>
                <c:pt idx="24">
                  <c:v>6.384</c:v>
                </c:pt>
                <c:pt idx="25">
                  <c:v>6.65</c:v>
                </c:pt>
                <c:pt idx="26">
                  <c:v>6.916</c:v>
                </c:pt>
                <c:pt idx="27">
                  <c:v>7.182</c:v>
                </c:pt>
                <c:pt idx="28">
                  <c:v>7.448</c:v>
                </c:pt>
                <c:pt idx="29">
                  <c:v>7.714</c:v>
                </c:pt>
                <c:pt idx="30">
                  <c:v>7.98</c:v>
                </c:pt>
                <c:pt idx="31">
                  <c:v>8.645</c:v>
                </c:pt>
                <c:pt idx="32">
                  <c:v>9.31</c:v>
                </c:pt>
                <c:pt idx="33">
                  <c:v>9.975</c:v>
                </c:pt>
                <c:pt idx="34">
                  <c:v>10.64</c:v>
                </c:pt>
                <c:pt idx="35">
                  <c:v>11.305</c:v>
                </c:pt>
                <c:pt idx="36">
                  <c:v>11.97</c:v>
                </c:pt>
                <c:pt idx="37">
                  <c:v>12.635</c:v>
                </c:pt>
                <c:pt idx="38">
                  <c:v>13.3</c:v>
                </c:pt>
                <c:pt idx="39">
                  <c:v>14.63</c:v>
                </c:pt>
                <c:pt idx="40">
                  <c:v>15.96</c:v>
                </c:pt>
                <c:pt idx="41">
                  <c:v>17.29</c:v>
                </c:pt>
                <c:pt idx="42">
                  <c:v>18.62</c:v>
                </c:pt>
                <c:pt idx="43">
                  <c:v>19.95</c:v>
                </c:pt>
              </c:numCache>
            </c:numRef>
          </c:xVal>
          <c:yVal>
            <c:numRef>
              <c:f>Sheet1!$B$5:$B$48</c:f>
              <c:numCache>
                <c:formatCode>General</c:formatCode>
                <c:ptCount val="44"/>
                <c:pt idx="0">
                  <c:v>0.006</c:v>
                </c:pt>
                <c:pt idx="1">
                  <c:v>0.0119</c:v>
                </c:pt>
                <c:pt idx="2">
                  <c:v>0.0256</c:v>
                </c:pt>
                <c:pt idx="3">
                  <c:v>0.0437</c:v>
                </c:pt>
                <c:pt idx="4">
                  <c:v>0.0668</c:v>
                </c:pt>
                <c:pt idx="5">
                  <c:v>0.0958</c:v>
                </c:pt>
                <c:pt idx="6">
                  <c:v>0.1296</c:v>
                </c:pt>
                <c:pt idx="7">
                  <c:v>0.1689</c:v>
                </c:pt>
                <c:pt idx="8">
                  <c:v>0.214</c:v>
                </c:pt>
                <c:pt idx="9">
                  <c:v>0.265</c:v>
                </c:pt>
                <c:pt idx="10">
                  <c:v>0.3212</c:v>
                </c:pt>
                <c:pt idx="11">
                  <c:v>0.376</c:v>
                </c:pt>
                <c:pt idx="12">
                  <c:v>0.4314</c:v>
                </c:pt>
                <c:pt idx="13">
                  <c:v>0.4827</c:v>
                </c:pt>
                <c:pt idx="14">
                  <c:v>0.5316</c:v>
                </c:pt>
                <c:pt idx="15">
                  <c:v>0.5754</c:v>
                </c:pt>
                <c:pt idx="16">
                  <c:v>0.6169</c:v>
                </c:pt>
                <c:pt idx="17">
                  <c:v>0.6516</c:v>
                </c:pt>
                <c:pt idx="18">
                  <c:v>0.6863</c:v>
                </c:pt>
                <c:pt idx="19">
                  <c:v>0.7194</c:v>
                </c:pt>
                <c:pt idx="20">
                  <c:v>0.7469</c:v>
                </c:pt>
                <c:pt idx="21">
                  <c:v>0.7729</c:v>
                </c:pt>
                <c:pt idx="22">
                  <c:v>0.7955</c:v>
                </c:pt>
                <c:pt idx="23">
                  <c:v>0.8171</c:v>
                </c:pt>
                <c:pt idx="24">
                  <c:v>0.8352</c:v>
                </c:pt>
                <c:pt idx="25">
                  <c:v>0.8508</c:v>
                </c:pt>
                <c:pt idx="26">
                  <c:v>0.8659</c:v>
                </c:pt>
                <c:pt idx="27">
                  <c:v>0.877</c:v>
                </c:pt>
                <c:pt idx="28">
                  <c:v>0.8893</c:v>
                </c:pt>
                <c:pt idx="29">
                  <c:v>0.8995</c:v>
                </c:pt>
                <c:pt idx="30">
                  <c:v>0.9085</c:v>
                </c:pt>
                <c:pt idx="31">
                  <c:v>0.9273</c:v>
                </c:pt>
                <c:pt idx="32">
                  <c:v>0.9406</c:v>
                </c:pt>
                <c:pt idx="33">
                  <c:v>0.951</c:v>
                </c:pt>
                <c:pt idx="34">
                  <c:v>0.9584</c:v>
                </c:pt>
                <c:pt idx="35">
                  <c:v>0.9642</c:v>
                </c:pt>
                <c:pt idx="36">
                  <c:v>0.9688</c:v>
                </c:pt>
                <c:pt idx="37">
                  <c:v>0.9725</c:v>
                </c:pt>
                <c:pt idx="38">
                  <c:v>0.9749</c:v>
                </c:pt>
                <c:pt idx="39">
                  <c:v>0.9791</c:v>
                </c:pt>
                <c:pt idx="40">
                  <c:v>0.9821</c:v>
                </c:pt>
                <c:pt idx="41">
                  <c:v>0.9844</c:v>
                </c:pt>
                <c:pt idx="42">
                  <c:v>0.9862</c:v>
                </c:pt>
                <c:pt idx="43">
                  <c:v>0.9877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Hill equation</c:v>
                </c:pt>
              </c:strCache>
            </c:strRef>
          </c:tx>
          <c:xVal>
            <c:numRef>
              <c:f>Sheet1!$A$5:$A$48</c:f>
              <c:numCache>
                <c:formatCode>General</c:formatCode>
                <c:ptCount val="44"/>
                <c:pt idx="0">
                  <c:v>0.133</c:v>
                </c:pt>
                <c:pt idx="1">
                  <c:v>0.266</c:v>
                </c:pt>
                <c:pt idx="2">
                  <c:v>0.532</c:v>
                </c:pt>
                <c:pt idx="3">
                  <c:v>0.798</c:v>
                </c:pt>
                <c:pt idx="4">
                  <c:v>1.064</c:v>
                </c:pt>
                <c:pt idx="5">
                  <c:v>1.33</c:v>
                </c:pt>
                <c:pt idx="6">
                  <c:v>1.596</c:v>
                </c:pt>
                <c:pt idx="7">
                  <c:v>1.862</c:v>
                </c:pt>
                <c:pt idx="8">
                  <c:v>2.128</c:v>
                </c:pt>
                <c:pt idx="9">
                  <c:v>2.394</c:v>
                </c:pt>
                <c:pt idx="10">
                  <c:v>2.66</c:v>
                </c:pt>
                <c:pt idx="11">
                  <c:v>2.926</c:v>
                </c:pt>
                <c:pt idx="12">
                  <c:v>3.192</c:v>
                </c:pt>
                <c:pt idx="13">
                  <c:v>3.458</c:v>
                </c:pt>
                <c:pt idx="14">
                  <c:v>3.724</c:v>
                </c:pt>
                <c:pt idx="15">
                  <c:v>3.99</c:v>
                </c:pt>
                <c:pt idx="16">
                  <c:v>4.256</c:v>
                </c:pt>
                <c:pt idx="17">
                  <c:v>4.522</c:v>
                </c:pt>
                <c:pt idx="18">
                  <c:v>4.788</c:v>
                </c:pt>
                <c:pt idx="19">
                  <c:v>5.054</c:v>
                </c:pt>
                <c:pt idx="20">
                  <c:v>5.32</c:v>
                </c:pt>
                <c:pt idx="21">
                  <c:v>5.586</c:v>
                </c:pt>
                <c:pt idx="22">
                  <c:v>5.852</c:v>
                </c:pt>
                <c:pt idx="23">
                  <c:v>6.118</c:v>
                </c:pt>
                <c:pt idx="24">
                  <c:v>6.384</c:v>
                </c:pt>
                <c:pt idx="25">
                  <c:v>6.65</c:v>
                </c:pt>
                <c:pt idx="26">
                  <c:v>6.916</c:v>
                </c:pt>
                <c:pt idx="27">
                  <c:v>7.182</c:v>
                </c:pt>
                <c:pt idx="28">
                  <c:v>7.448</c:v>
                </c:pt>
                <c:pt idx="29">
                  <c:v>7.714</c:v>
                </c:pt>
                <c:pt idx="30">
                  <c:v>7.98</c:v>
                </c:pt>
                <c:pt idx="31">
                  <c:v>8.645</c:v>
                </c:pt>
                <c:pt idx="32">
                  <c:v>9.31</c:v>
                </c:pt>
                <c:pt idx="33">
                  <c:v>9.975</c:v>
                </c:pt>
                <c:pt idx="34">
                  <c:v>10.64</c:v>
                </c:pt>
                <c:pt idx="35">
                  <c:v>11.305</c:v>
                </c:pt>
                <c:pt idx="36">
                  <c:v>11.97</c:v>
                </c:pt>
                <c:pt idx="37">
                  <c:v>12.635</c:v>
                </c:pt>
                <c:pt idx="38">
                  <c:v>13.3</c:v>
                </c:pt>
                <c:pt idx="39">
                  <c:v>14.63</c:v>
                </c:pt>
                <c:pt idx="40">
                  <c:v>15.96</c:v>
                </c:pt>
                <c:pt idx="41">
                  <c:v>17.29</c:v>
                </c:pt>
                <c:pt idx="42">
                  <c:v>18.62</c:v>
                </c:pt>
                <c:pt idx="43">
                  <c:v>19.95</c:v>
                </c:pt>
              </c:numCache>
            </c:numRef>
          </c:xVal>
          <c:yVal>
            <c:numRef>
              <c:f>Sheet1!$C$5:$C$48</c:f>
              <c:numCache>
                <c:formatCode>General</c:formatCode>
                <c:ptCount val="44"/>
                <c:pt idx="0">
                  <c:v>0.000105523269777939</c:v>
                </c:pt>
                <c:pt idx="1">
                  <c:v>0.000734444488350763</c:v>
                </c:pt>
                <c:pt idx="2">
                  <c:v>0.00509265998497842</c:v>
                </c:pt>
                <c:pt idx="3">
                  <c:v>0.015680278008862</c:v>
                </c:pt>
                <c:pt idx="4">
                  <c:v>0.0344217930563501</c:v>
                </c:pt>
                <c:pt idx="5">
                  <c:v>0.0624305981531131</c:v>
                </c:pt>
                <c:pt idx="6">
                  <c:v>0.0998641517508746</c:v>
                </c:pt>
                <c:pt idx="7">
                  <c:v>0.145901721717838</c:v>
                </c:pt>
                <c:pt idx="8">
                  <c:v>0.198893385246973</c:v>
                </c:pt>
                <c:pt idx="9">
                  <c:v>0.256654024778915</c:v>
                </c:pt>
                <c:pt idx="10">
                  <c:v>0.316820305364174</c:v>
                </c:pt>
                <c:pt idx="11">
                  <c:v>0.377175386483585</c:v>
                </c:pt>
                <c:pt idx="12">
                  <c:v>0.435874396150718</c:v>
                </c:pt>
                <c:pt idx="13">
                  <c:v>0.49154999774271</c:v>
                </c:pt>
                <c:pt idx="14">
                  <c:v>0.543315919962545</c:v>
                </c:pt>
                <c:pt idx="15">
                  <c:v>0.590704652662713</c:v>
                </c:pt>
                <c:pt idx="16">
                  <c:v>0.633575574168901</c:v>
                </c:pt>
                <c:pt idx="17">
                  <c:v>0.672020102256469</c:v>
                </c:pt>
                <c:pt idx="18">
                  <c:v>0.706278893656895</c:v>
                </c:pt>
                <c:pt idx="19">
                  <c:v>0.736676921618788</c:v>
                </c:pt>
                <c:pt idx="20">
                  <c:v>0.763576555940868</c:v>
                </c:pt>
                <c:pt idx="21">
                  <c:v>0.787346005530438</c:v>
                </c:pt>
                <c:pt idx="22">
                  <c:v>0.808339635593915</c:v>
                </c:pt>
                <c:pt idx="23">
                  <c:v>0.826886841034342</c:v>
                </c:pt>
                <c:pt idx="24">
                  <c:v>0.843286742667679</c:v>
                </c:pt>
                <c:pt idx="25">
                  <c:v>0.857806638777892</c:v>
                </c:pt>
                <c:pt idx="26">
                  <c:v>0.870682737802843</c:v>
                </c:pt>
                <c:pt idx="27">
                  <c:v>0.882122168384017</c:v>
                </c:pt>
                <c:pt idx="28">
                  <c:v>0.892305610749741</c:v>
                </c:pt>
                <c:pt idx="29">
                  <c:v>0.901390138272601</c:v>
                </c:pt>
                <c:pt idx="30">
                  <c:v>0.909512024163341</c:v>
                </c:pt>
                <c:pt idx="31">
                  <c:v>0.926342005714301</c:v>
                </c:pt>
                <c:pt idx="32">
                  <c:v>0.939306951237291</c:v>
                </c:pt>
                <c:pt idx="33">
                  <c:v>0.949429514808344</c:v>
                </c:pt>
                <c:pt idx="34">
                  <c:v>0.957434002711627</c:v>
                </c:pt>
                <c:pt idx="35">
                  <c:v>0.963839240698475</c:v>
                </c:pt>
                <c:pt idx="36">
                  <c:v>0.969021504773703</c:v>
                </c:pt>
                <c:pt idx="37">
                  <c:v>0.973257165030365</c:v>
                </c:pt>
                <c:pt idx="38">
                  <c:v>0.976751757303823</c:v>
                </c:pt>
                <c:pt idx="39">
                  <c:v>0.982099632002476</c:v>
                </c:pt>
                <c:pt idx="40">
                  <c:v>0.985915605488091</c:v>
                </c:pt>
                <c:pt idx="41">
                  <c:v>0.988711554192275</c:v>
                </c:pt>
                <c:pt idx="42">
                  <c:v>0.990807435481961</c:v>
                </c:pt>
                <c:pt idx="43">
                  <c:v>0.992410004162489</c:v>
                </c:pt>
              </c:numCache>
            </c:numRef>
          </c:yVal>
          <c:smooth val="1"/>
        </c:ser>
        <c:axId val="557215880"/>
        <c:axId val="557218952"/>
      </c:scatterChart>
      <c:valAx>
        <c:axId val="557215880"/>
        <c:scaling>
          <c:orientation val="minMax"/>
          <c:max val="20.0"/>
        </c:scaling>
        <c:axPos val="b"/>
        <c:numFmt formatCode="General" sourceLinked="1"/>
        <c:tickLblPos val="nextTo"/>
        <c:crossAx val="557218952"/>
        <c:crosses val="autoZero"/>
        <c:crossBetween val="midCat"/>
      </c:valAx>
      <c:valAx>
        <c:axId val="557218952"/>
        <c:scaling>
          <c:orientation val="minMax"/>
          <c:max val="1.0"/>
          <c:min val="0.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hemoglobin saturation with oxygen</a:t>
                </a:r>
              </a:p>
            </c:rich>
          </c:tx>
          <c:layout/>
        </c:title>
        <c:numFmt formatCode="General" sourceLinked="1"/>
        <c:tickLblPos val="nextTo"/>
        <c:crossAx val="5572158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plotArea>
      <c:layout/>
      <c:scatterChart>
        <c:scatterStyle val="smoothMarker"/>
        <c:ser>
          <c:idx val="0"/>
          <c:order val="0"/>
          <c:tx>
            <c:v>Actual</c:v>
          </c:tx>
          <c:xVal>
            <c:numRef>
              <c:f>Sheet1!$D$5:$D$48</c:f>
              <c:numCache>
                <c:formatCode>General</c:formatCode>
                <c:ptCount val="44"/>
                <c:pt idx="0">
                  <c:v>-0.876148359032914</c:v>
                </c:pt>
                <c:pt idx="1">
                  <c:v>-0.575118363368933</c:v>
                </c:pt>
                <c:pt idx="2">
                  <c:v>-0.274088367704952</c:v>
                </c:pt>
                <c:pt idx="3">
                  <c:v>-0.0979971086492705</c:v>
                </c:pt>
                <c:pt idx="4">
                  <c:v>0.0269416279590294</c:v>
                </c:pt>
                <c:pt idx="5">
                  <c:v>0.123851640967086</c:v>
                </c:pt>
                <c:pt idx="6">
                  <c:v>0.203032887014711</c:v>
                </c:pt>
                <c:pt idx="7">
                  <c:v>0.269979676645324</c:v>
                </c:pt>
                <c:pt idx="8">
                  <c:v>0.327971623623011</c:v>
                </c:pt>
                <c:pt idx="9">
                  <c:v>0.379124146070392</c:v>
                </c:pt>
                <c:pt idx="10">
                  <c:v>0.424881636631067</c:v>
                </c:pt>
                <c:pt idx="11">
                  <c:v>0.466274321789292</c:v>
                </c:pt>
                <c:pt idx="12">
                  <c:v>0.504062882678692</c:v>
                </c:pt>
                <c:pt idx="13">
                  <c:v>0.538824988937904</c:v>
                </c:pt>
                <c:pt idx="14">
                  <c:v>0.571009672309305</c:v>
                </c:pt>
                <c:pt idx="15">
                  <c:v>0.600972895686748</c:v>
                </c:pt>
                <c:pt idx="16">
                  <c:v>0.629001619286992</c:v>
                </c:pt>
                <c:pt idx="17">
                  <c:v>0.655330558009341</c:v>
                </c:pt>
                <c:pt idx="18">
                  <c:v>0.680154141734373</c:v>
                </c:pt>
                <c:pt idx="19">
                  <c:v>0.703635237583896</c:v>
                </c:pt>
                <c:pt idx="20">
                  <c:v>0.725911632295048</c:v>
                </c:pt>
                <c:pt idx="21">
                  <c:v>0.747100931364986</c:v>
                </c:pt>
                <c:pt idx="22">
                  <c:v>0.767304317453273</c:v>
                </c:pt>
                <c:pt idx="23">
                  <c:v>0.78660947264866</c:v>
                </c:pt>
                <c:pt idx="24">
                  <c:v>0.805092878342673</c:v>
                </c:pt>
                <c:pt idx="25">
                  <c:v>0.822821645303105</c:v>
                </c:pt>
                <c:pt idx="26">
                  <c:v>0.839854984601885</c:v>
                </c:pt>
                <c:pt idx="27">
                  <c:v>0.856245400790054</c:v>
                </c:pt>
                <c:pt idx="28">
                  <c:v>0.872039667973286</c:v>
                </c:pt>
                <c:pt idx="29">
                  <c:v>0.887279634530023</c:v>
                </c:pt>
                <c:pt idx="30">
                  <c:v>0.902002891350729</c:v>
                </c:pt>
                <c:pt idx="31">
                  <c:v>0.936764997609941</c:v>
                </c:pt>
                <c:pt idx="32">
                  <c:v>0.968949680981343</c:v>
                </c:pt>
                <c:pt idx="33">
                  <c:v>0.998912904358786</c:v>
                </c:pt>
                <c:pt idx="34">
                  <c:v>1.026941627959029</c:v>
                </c:pt>
                <c:pt idx="35">
                  <c:v>1.053270566681378</c:v>
                </c:pt>
                <c:pt idx="36">
                  <c:v>1.078094150406411</c:v>
                </c:pt>
                <c:pt idx="37">
                  <c:v>1.101575246255934</c:v>
                </c:pt>
                <c:pt idx="38">
                  <c:v>1.123851640967086</c:v>
                </c:pt>
                <c:pt idx="39">
                  <c:v>1.165244326125311</c:v>
                </c:pt>
                <c:pt idx="40">
                  <c:v>1.203032887014711</c:v>
                </c:pt>
                <c:pt idx="41">
                  <c:v>1.237794993273922</c:v>
                </c:pt>
                <c:pt idx="42">
                  <c:v>1.269979676645324</c:v>
                </c:pt>
                <c:pt idx="43">
                  <c:v>1.299942900022767</c:v>
                </c:pt>
              </c:numCache>
            </c:numRef>
          </c:xVal>
          <c:yVal>
            <c:numRef>
              <c:f>Sheet1!$E$5:$E$48</c:f>
              <c:numCache>
                <c:formatCode>General</c:formatCode>
                <c:ptCount val="44"/>
                <c:pt idx="0">
                  <c:v>-2.21923513401367</c:v>
                </c:pt>
                <c:pt idx="1">
                  <c:v>-1.919253937902073</c:v>
                </c:pt>
                <c:pt idx="2">
                  <c:v>-1.580497309976951</c:v>
                </c:pt>
                <c:pt idx="3">
                  <c:v>-1.340112718805798</c:v>
                </c:pt>
                <c:pt idx="4">
                  <c:v>-1.145198267646169</c:v>
                </c:pt>
                <c:pt idx="5">
                  <c:v>-0.974898993619731</c:v>
                </c:pt>
                <c:pt idx="6">
                  <c:v>-0.82711388081953</c:v>
                </c:pt>
                <c:pt idx="7">
                  <c:v>-0.692023632739355</c:v>
                </c:pt>
                <c:pt idx="8">
                  <c:v>-0.565008772690217</c:v>
                </c:pt>
                <c:pt idx="9">
                  <c:v>-0.443041465147387</c:v>
                </c:pt>
                <c:pt idx="10">
                  <c:v>-0.324966297038995</c:v>
                </c:pt>
                <c:pt idx="11">
                  <c:v>-0.219996744754763</c:v>
                </c:pt>
                <c:pt idx="12">
                  <c:v>-0.119926714587897</c:v>
                </c:pt>
                <c:pt idx="13">
                  <c:v>-0.0300651795903905</c:v>
                </c:pt>
                <c:pt idx="14">
                  <c:v>0.0549680858703688</c:v>
                </c:pt>
                <c:pt idx="15">
                  <c:v>0.131989867724327</c:v>
                </c:pt>
                <c:pt idx="16">
                  <c:v>0.206902618260902</c:v>
                </c:pt>
                <c:pt idx="17">
                  <c:v>0.271902929300846</c:v>
                </c:pt>
                <c:pt idx="18">
                  <c:v>0.339999480192926</c:v>
                </c:pt>
                <c:pt idx="19">
                  <c:v>0.408882766790151</c:v>
                </c:pt>
                <c:pt idx="20">
                  <c:v>0.469970314280472</c:v>
                </c:pt>
                <c:pt idx="21">
                  <c:v>0.531906173078173</c:v>
                </c:pt>
                <c:pt idx="22">
                  <c:v>0.58994687163924</c:v>
                </c:pt>
                <c:pt idx="23">
                  <c:v>0.650061505022395</c:v>
                </c:pt>
                <c:pt idx="24">
                  <c:v>0.70483327829709</c:v>
                </c:pt>
                <c:pt idx="25">
                  <c:v>0.756058658094041</c:v>
                </c:pt>
                <c:pt idx="26">
                  <c:v>0.810038961791779</c:v>
                </c:pt>
                <c:pt idx="27">
                  <c:v>0.853094481926643</c:v>
                </c:pt>
                <c:pt idx="28">
                  <c:v>0.904900671436941</c:v>
                </c:pt>
                <c:pt idx="29">
                  <c:v>0.951835105925063</c:v>
                </c:pt>
                <c:pt idx="30">
                  <c:v>0.996903837577605</c:v>
                </c:pt>
                <c:pt idx="31">
                  <c:v>1.10568584892393</c:v>
                </c:pt>
                <c:pt idx="32">
                  <c:v>1.199618529428867</c:v>
                </c:pt>
                <c:pt idx="33">
                  <c:v>1.2879844369089</c:v>
                </c:pt>
                <c:pt idx="34">
                  <c:v>1.362453474418494</c:v>
                </c:pt>
                <c:pt idx="35">
                  <c:v>1.430284100503115</c:v>
                </c:pt>
                <c:pt idx="36">
                  <c:v>1.492079536116553</c:v>
                </c:pt>
                <c:pt idx="37">
                  <c:v>1.548556916167483</c:v>
                </c:pt>
                <c:pt idx="38">
                  <c:v>1.5892863489093</c:v>
                </c:pt>
                <c:pt idx="39">
                  <c:v>1.670680764456424</c:v>
                </c:pt>
                <c:pt idx="40">
                  <c:v>1.739302680062723</c:v>
                </c:pt>
                <c:pt idx="41">
                  <c:v>1.800047006676302</c:v>
                </c:pt>
                <c:pt idx="42">
                  <c:v>1.854085911793885</c:v>
                </c:pt>
                <c:pt idx="43">
                  <c:v>1.904719942329204</c:v>
                </c:pt>
              </c:numCache>
            </c:numRef>
          </c:yVal>
          <c:smooth val="1"/>
        </c:ser>
        <c:ser>
          <c:idx val="1"/>
          <c:order val="1"/>
          <c:tx>
            <c:v>Hill model</c:v>
          </c:tx>
          <c:xVal>
            <c:numRef>
              <c:f>Sheet1!$D$5:$D$48</c:f>
              <c:numCache>
                <c:formatCode>General</c:formatCode>
                <c:ptCount val="44"/>
                <c:pt idx="0">
                  <c:v>-0.876148359032914</c:v>
                </c:pt>
                <c:pt idx="1">
                  <c:v>-0.575118363368933</c:v>
                </c:pt>
                <c:pt idx="2">
                  <c:v>-0.274088367704952</c:v>
                </c:pt>
                <c:pt idx="3">
                  <c:v>-0.0979971086492705</c:v>
                </c:pt>
                <c:pt idx="4">
                  <c:v>0.0269416279590294</c:v>
                </c:pt>
                <c:pt idx="5">
                  <c:v>0.123851640967086</c:v>
                </c:pt>
                <c:pt idx="6">
                  <c:v>0.203032887014711</c:v>
                </c:pt>
                <c:pt idx="7">
                  <c:v>0.269979676645324</c:v>
                </c:pt>
                <c:pt idx="8">
                  <c:v>0.327971623623011</c:v>
                </c:pt>
                <c:pt idx="9">
                  <c:v>0.379124146070392</c:v>
                </c:pt>
                <c:pt idx="10">
                  <c:v>0.424881636631067</c:v>
                </c:pt>
                <c:pt idx="11">
                  <c:v>0.466274321789292</c:v>
                </c:pt>
                <c:pt idx="12">
                  <c:v>0.504062882678692</c:v>
                </c:pt>
                <c:pt idx="13">
                  <c:v>0.538824988937904</c:v>
                </c:pt>
                <c:pt idx="14">
                  <c:v>0.571009672309305</c:v>
                </c:pt>
                <c:pt idx="15">
                  <c:v>0.600972895686748</c:v>
                </c:pt>
                <c:pt idx="16">
                  <c:v>0.629001619286992</c:v>
                </c:pt>
                <c:pt idx="17">
                  <c:v>0.655330558009341</c:v>
                </c:pt>
                <c:pt idx="18">
                  <c:v>0.680154141734373</c:v>
                </c:pt>
                <c:pt idx="19">
                  <c:v>0.703635237583896</c:v>
                </c:pt>
                <c:pt idx="20">
                  <c:v>0.725911632295048</c:v>
                </c:pt>
                <c:pt idx="21">
                  <c:v>0.747100931364986</c:v>
                </c:pt>
                <c:pt idx="22">
                  <c:v>0.767304317453273</c:v>
                </c:pt>
                <c:pt idx="23">
                  <c:v>0.78660947264866</c:v>
                </c:pt>
                <c:pt idx="24">
                  <c:v>0.805092878342673</c:v>
                </c:pt>
                <c:pt idx="25">
                  <c:v>0.822821645303105</c:v>
                </c:pt>
                <c:pt idx="26">
                  <c:v>0.839854984601885</c:v>
                </c:pt>
                <c:pt idx="27">
                  <c:v>0.856245400790054</c:v>
                </c:pt>
                <c:pt idx="28">
                  <c:v>0.872039667973286</c:v>
                </c:pt>
                <c:pt idx="29">
                  <c:v>0.887279634530023</c:v>
                </c:pt>
                <c:pt idx="30">
                  <c:v>0.902002891350729</c:v>
                </c:pt>
                <c:pt idx="31">
                  <c:v>0.936764997609941</c:v>
                </c:pt>
                <c:pt idx="32">
                  <c:v>0.968949680981343</c:v>
                </c:pt>
                <c:pt idx="33">
                  <c:v>0.998912904358786</c:v>
                </c:pt>
                <c:pt idx="34">
                  <c:v>1.026941627959029</c:v>
                </c:pt>
                <c:pt idx="35">
                  <c:v>1.053270566681378</c:v>
                </c:pt>
                <c:pt idx="36">
                  <c:v>1.078094150406411</c:v>
                </c:pt>
                <c:pt idx="37">
                  <c:v>1.101575246255934</c:v>
                </c:pt>
                <c:pt idx="38">
                  <c:v>1.123851640967086</c:v>
                </c:pt>
                <c:pt idx="39">
                  <c:v>1.165244326125311</c:v>
                </c:pt>
                <c:pt idx="40">
                  <c:v>1.203032887014711</c:v>
                </c:pt>
                <c:pt idx="41">
                  <c:v>1.237794993273922</c:v>
                </c:pt>
                <c:pt idx="42">
                  <c:v>1.269979676645324</c:v>
                </c:pt>
                <c:pt idx="43">
                  <c:v>1.299942900022767</c:v>
                </c:pt>
              </c:numCache>
            </c:numRef>
          </c:xVal>
          <c:yVal>
            <c:numRef>
              <c:f>Sheet1!$F$5:$F$48</c:f>
              <c:numCache>
                <c:formatCode>General</c:formatCode>
                <c:ptCount val="44"/>
                <c:pt idx="0">
                  <c:v>-3.976605929472931</c:v>
                </c:pt>
                <c:pt idx="1">
                  <c:v>-3.133721941613784</c:v>
                </c:pt>
                <c:pt idx="2">
                  <c:v>-2.290837953754637</c:v>
                </c:pt>
                <c:pt idx="3">
                  <c:v>-1.79778242839873</c:v>
                </c:pt>
                <c:pt idx="4">
                  <c:v>-1.447953965895489</c:v>
                </c:pt>
                <c:pt idx="5">
                  <c:v>-1.176605929472932</c:v>
                </c:pt>
                <c:pt idx="6">
                  <c:v>-0.954898440539582</c:v>
                </c:pt>
                <c:pt idx="7">
                  <c:v>-0.767447429573865</c:v>
                </c:pt>
                <c:pt idx="8">
                  <c:v>-0.605069978036342</c:v>
                </c:pt>
                <c:pt idx="9">
                  <c:v>-0.461842915183675</c:v>
                </c:pt>
                <c:pt idx="10">
                  <c:v>-0.333721941613784</c:v>
                </c:pt>
                <c:pt idx="11">
                  <c:v>-0.217822423170754</c:v>
                </c:pt>
                <c:pt idx="12">
                  <c:v>-0.112014452680435</c:v>
                </c:pt>
                <c:pt idx="13">
                  <c:v>-0.0146805551546413</c:v>
                </c:pt>
                <c:pt idx="14">
                  <c:v>0.0754365582852822</c:v>
                </c:pt>
                <c:pt idx="15">
                  <c:v>0.159333583742123</c:v>
                </c:pt>
                <c:pt idx="16">
                  <c:v>0.237814009822805</c:v>
                </c:pt>
                <c:pt idx="17">
                  <c:v>0.311535038245383</c:v>
                </c:pt>
                <c:pt idx="18">
                  <c:v>0.381041072675472</c:v>
                </c:pt>
                <c:pt idx="19">
                  <c:v>0.446788141054137</c:v>
                </c:pt>
                <c:pt idx="20">
                  <c:v>0.509162046245363</c:v>
                </c:pt>
                <c:pt idx="21">
                  <c:v>0.56849208364119</c:v>
                </c:pt>
                <c:pt idx="22">
                  <c:v>0.625061564688393</c:v>
                </c:pt>
                <c:pt idx="23">
                  <c:v>0.679115999235476</c:v>
                </c:pt>
                <c:pt idx="24">
                  <c:v>0.730869535178712</c:v>
                </c:pt>
                <c:pt idx="25">
                  <c:v>0.780510082667921</c:v>
                </c:pt>
                <c:pt idx="26">
                  <c:v>0.828203432704506</c:v>
                </c:pt>
                <c:pt idx="27">
                  <c:v>0.87409659803138</c:v>
                </c:pt>
                <c:pt idx="28">
                  <c:v>0.91832054614443</c:v>
                </c:pt>
                <c:pt idx="29">
                  <c:v>0.960992452503293</c:v>
                </c:pt>
                <c:pt idx="30">
                  <c:v>1.00221757160127</c:v>
                </c:pt>
                <c:pt idx="31">
                  <c:v>1.099551469127063</c:v>
                </c:pt>
                <c:pt idx="32">
                  <c:v>1.189668582566988</c:v>
                </c:pt>
                <c:pt idx="33">
                  <c:v>1.27356560802383</c:v>
                </c:pt>
                <c:pt idx="34">
                  <c:v>1.352046034104511</c:v>
                </c:pt>
                <c:pt idx="35">
                  <c:v>1.425767062527088</c:v>
                </c:pt>
                <c:pt idx="36">
                  <c:v>1.495273096957179</c:v>
                </c:pt>
                <c:pt idx="37">
                  <c:v>1.561020165335842</c:v>
                </c:pt>
                <c:pt idx="38">
                  <c:v>1.623394070527069</c:v>
                </c:pt>
                <c:pt idx="39">
                  <c:v>1.7392935889701</c:v>
                </c:pt>
                <c:pt idx="40">
                  <c:v>1.845101559460415</c:v>
                </c:pt>
                <c:pt idx="41">
                  <c:v>1.942435456986207</c:v>
                </c:pt>
                <c:pt idx="42">
                  <c:v>2.032552570426135</c:v>
                </c:pt>
                <c:pt idx="43">
                  <c:v>2.116449595882974</c:v>
                </c:pt>
              </c:numCache>
            </c:numRef>
          </c:yVal>
          <c:smooth val="1"/>
        </c:ser>
        <c:axId val="557304632"/>
        <c:axId val="557310456"/>
      </c:scatterChart>
      <c:valAx>
        <c:axId val="5573046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log(oxygen concentration)</a:t>
                </a:r>
              </a:p>
            </c:rich>
          </c:tx>
          <c:layout/>
        </c:title>
        <c:numFmt formatCode="General" sourceLinked="1"/>
        <c:tickLblPos val="nextTo"/>
        <c:crossAx val="557310456"/>
        <c:crosses val="autoZero"/>
        <c:crossBetween val="midCat"/>
      </c:valAx>
      <c:valAx>
        <c:axId val="5573104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log(y / (1-y))</a:t>
                </a:r>
              </a:p>
            </c:rich>
          </c:tx>
          <c:layout/>
        </c:title>
        <c:numFmt formatCode="General" sourceLinked="1"/>
        <c:tickLblPos val="nextTo"/>
        <c:crossAx val="557304632"/>
        <c:crosses val="autoZero"/>
        <c:crossBetween val="midCat"/>
      </c:valAx>
    </c:plotArea>
    <c:legend>
      <c:legendPos val="r"/>
      <c:layout/>
    </c:legend>
    <c:plotVisOnly val="1"/>
  </c:chart>
  <c:txPr>
    <a:bodyPr/>
    <a:lstStyle/>
    <a:p>
      <a:pPr>
        <a:defRPr baseline="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215900</xdr:colOff>
      <xdr:row>0</xdr:row>
      <xdr:rowOff>0</xdr:rowOff>
    </xdr:from>
    <xdr:to>
      <xdr:col>11</xdr:col>
      <xdr:colOff>901700</xdr:colOff>
      <xdr:row>21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203200</xdr:colOff>
      <xdr:row>22</xdr:row>
      <xdr:rowOff>50800</xdr:rowOff>
    </xdr:from>
    <xdr:to>
      <xdr:col>11</xdr:col>
      <xdr:colOff>889000</xdr:colOff>
      <xdr:row>46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M48"/>
  <sheetViews>
    <sheetView tabSelected="1" workbookViewId="0">
      <selection activeCell="D25" sqref="D25"/>
    </sheetView>
  </sheetViews>
  <sheetFormatPr baseColWidth="10" defaultRowHeight="13"/>
  <cols>
    <col min="1" max="1" width="14.42578125" customWidth="1"/>
    <col min="2" max="2" width="11.5703125" customWidth="1"/>
  </cols>
  <sheetData>
    <row r="1" spans="1:6">
      <c r="A1" t="s">
        <v>6</v>
      </c>
      <c r="B1">
        <v>2.8</v>
      </c>
    </row>
    <row r="2" spans="1:6">
      <c r="A2" t="s">
        <v>2</v>
      </c>
      <c r="B2">
        <v>3.5</v>
      </c>
    </row>
    <row r="4" spans="1:6" ht="28">
      <c r="A4" s="1" t="s">
        <v>0</v>
      </c>
      <c r="B4" s="1" t="s">
        <v>5</v>
      </c>
      <c r="C4" t="s">
        <v>1</v>
      </c>
      <c r="D4" t="s">
        <v>4</v>
      </c>
      <c r="E4" t="s">
        <v>3</v>
      </c>
      <c r="F4" t="s">
        <v>7</v>
      </c>
    </row>
    <row r="5" spans="1:6">
      <c r="A5">
        <v>0.13300000000000001</v>
      </c>
      <c r="B5">
        <v>6.0000000000000001E-3</v>
      </c>
      <c r="C5">
        <f>A5^$B$1/($B$2^$B$1+A5^$B$1)</f>
        <v>1.0552326977793949E-4</v>
      </c>
      <c r="D5">
        <f>LOG(A5)</f>
        <v>-0.87614835903291421</v>
      </c>
      <c r="E5">
        <f>LOG(B5/(1-B5))</f>
        <v>-2.2192351340136698</v>
      </c>
      <c r="F5">
        <f>LOG(C5/(1-C5))</f>
        <v>-3.9766059294729312</v>
      </c>
    </row>
    <row r="6" spans="1:6">
      <c r="A6">
        <v>0.26600000000000001</v>
      </c>
      <c r="B6">
        <v>1.1899999999999999E-2</v>
      </c>
      <c r="C6">
        <f t="shared" ref="C6:C48" si="0">A6^$B$1/($B$2^$B$1+A6^$B$1)</f>
        <v>7.3444448835076348E-4</v>
      </c>
      <c r="D6">
        <f t="shared" ref="D6:D48" si="1">LOG(A6)</f>
        <v>-0.57511836336893296</v>
      </c>
      <c r="E6">
        <f t="shared" ref="E6:E48" si="2">LOG(B6/(1-B6))</f>
        <v>-1.9192539379020732</v>
      </c>
      <c r="F6">
        <f t="shared" ref="F6:F48" si="3">LOG(C6/(1-C6))</f>
        <v>-3.1337219416137843</v>
      </c>
    </row>
    <row r="7" spans="1:6">
      <c r="A7">
        <v>0.53200000000000003</v>
      </c>
      <c r="B7">
        <v>2.5600000000000001E-2</v>
      </c>
      <c r="C7">
        <f t="shared" si="0"/>
        <v>5.0926599849784194E-3</v>
      </c>
      <c r="D7">
        <f t="shared" si="1"/>
        <v>-0.27408836770495182</v>
      </c>
      <c r="E7">
        <f t="shared" si="2"/>
        <v>-1.5804973099769506</v>
      </c>
      <c r="F7">
        <f t="shared" si="3"/>
        <v>-2.2908379537546368</v>
      </c>
    </row>
    <row r="8" spans="1:6">
      <c r="A8">
        <v>0.79800000000000004</v>
      </c>
      <c r="B8">
        <v>4.3700000000000003E-2</v>
      </c>
      <c r="C8">
        <f t="shared" si="0"/>
        <v>1.5680278008861983E-2</v>
      </c>
      <c r="D8">
        <f t="shared" si="1"/>
        <v>-9.7997108649270553E-2</v>
      </c>
      <c r="E8">
        <f t="shared" si="2"/>
        <v>-1.3401127188057982</v>
      </c>
      <c r="F8">
        <f t="shared" si="3"/>
        <v>-1.7977824283987294</v>
      </c>
    </row>
    <row r="9" spans="1:6">
      <c r="A9">
        <v>1.0640000000000001</v>
      </c>
      <c r="B9">
        <v>6.6799999999999998E-2</v>
      </c>
      <c r="C9">
        <f t="shared" si="0"/>
        <v>3.4421793056350083E-2</v>
      </c>
      <c r="D9">
        <f t="shared" si="1"/>
        <v>2.69416279590294E-2</v>
      </c>
      <c r="E9">
        <f t="shared" si="2"/>
        <v>-1.1451982676461694</v>
      </c>
      <c r="F9">
        <f t="shared" si="3"/>
        <v>-1.4479539658954894</v>
      </c>
    </row>
    <row r="10" spans="1:6">
      <c r="A10">
        <v>1.33</v>
      </c>
      <c r="B10">
        <v>9.5799999999999996E-2</v>
      </c>
      <c r="C10">
        <f t="shared" si="0"/>
        <v>6.2430598153113089E-2</v>
      </c>
      <c r="D10">
        <f t="shared" si="1"/>
        <v>0.12385164096708581</v>
      </c>
      <c r="E10">
        <f t="shared" si="2"/>
        <v>-0.97489899361973098</v>
      </c>
      <c r="F10">
        <f t="shared" si="3"/>
        <v>-1.1766059294729316</v>
      </c>
    </row>
    <row r="11" spans="1:6">
      <c r="A11">
        <v>1.5960000000000001</v>
      </c>
      <c r="B11">
        <v>0.12960000000000002</v>
      </c>
      <c r="C11">
        <f t="shared" si="0"/>
        <v>9.9864151750874583E-2</v>
      </c>
      <c r="D11">
        <f t="shared" si="1"/>
        <v>0.20303288701471064</v>
      </c>
      <c r="E11">
        <f t="shared" si="2"/>
        <v>-0.82711388081953008</v>
      </c>
      <c r="F11">
        <f t="shared" si="3"/>
        <v>-0.95489844053958195</v>
      </c>
    </row>
    <row r="12" spans="1:6">
      <c r="A12">
        <v>1.8620000000000001</v>
      </c>
      <c r="B12">
        <v>0.16889999999999999</v>
      </c>
      <c r="C12">
        <f t="shared" si="0"/>
        <v>0.1459017217178378</v>
      </c>
      <c r="D12">
        <f t="shared" si="1"/>
        <v>0.26997967664532385</v>
      </c>
      <c r="E12">
        <f t="shared" si="2"/>
        <v>-0.69202363273935552</v>
      </c>
      <c r="F12">
        <f t="shared" si="3"/>
        <v>-0.76744742957386503</v>
      </c>
    </row>
    <row r="13" spans="1:6">
      <c r="A13">
        <v>2.1280000000000001</v>
      </c>
      <c r="B13">
        <v>0.214</v>
      </c>
      <c r="C13">
        <f t="shared" si="0"/>
        <v>0.19889338524697309</v>
      </c>
      <c r="D13">
        <f t="shared" si="1"/>
        <v>0.32797162362301058</v>
      </c>
      <c r="E13">
        <f t="shared" si="2"/>
        <v>-0.5650087726902171</v>
      </c>
      <c r="F13">
        <f t="shared" si="3"/>
        <v>-0.6050699780363421</v>
      </c>
    </row>
    <row r="14" spans="1:6">
      <c r="A14">
        <v>2.3940000000000001</v>
      </c>
      <c r="B14">
        <v>0.26500000000000001</v>
      </c>
      <c r="C14">
        <f t="shared" si="0"/>
        <v>0.25665402477891547</v>
      </c>
      <c r="D14">
        <f t="shared" si="1"/>
        <v>0.37912414607039191</v>
      </c>
      <c r="E14">
        <f t="shared" si="2"/>
        <v>-0.44304146514738701</v>
      </c>
      <c r="F14">
        <f t="shared" si="3"/>
        <v>-0.4618429151836746</v>
      </c>
    </row>
    <row r="15" spans="1:6">
      <c r="A15">
        <v>2.66</v>
      </c>
      <c r="B15">
        <v>0.32119999999999999</v>
      </c>
      <c r="C15">
        <f t="shared" si="0"/>
        <v>0.31682030536417438</v>
      </c>
      <c r="D15">
        <f t="shared" si="1"/>
        <v>0.42488163663106698</v>
      </c>
      <c r="E15">
        <f t="shared" si="2"/>
        <v>-0.32496629703899493</v>
      </c>
      <c r="F15">
        <f t="shared" si="3"/>
        <v>-0.33372194161378421</v>
      </c>
    </row>
    <row r="16" spans="1:6">
      <c r="A16">
        <v>2.9260000000000002</v>
      </c>
      <c r="B16">
        <v>0.376</v>
      </c>
      <c r="C16">
        <f t="shared" si="0"/>
        <v>0.37717538648358551</v>
      </c>
      <c r="D16">
        <f t="shared" si="1"/>
        <v>0.46627432178929207</v>
      </c>
      <c r="E16">
        <f t="shared" si="2"/>
        <v>-0.21999674475476297</v>
      </c>
      <c r="F16">
        <f t="shared" si="3"/>
        <v>-0.21782242317075423</v>
      </c>
    </row>
    <row r="17" spans="1:13">
      <c r="A17">
        <v>3.1920000000000002</v>
      </c>
      <c r="B17">
        <v>0.43140000000000001</v>
      </c>
      <c r="C17">
        <f t="shared" si="0"/>
        <v>0.43587439615071755</v>
      </c>
      <c r="D17">
        <f t="shared" si="1"/>
        <v>0.50406288267869181</v>
      </c>
      <c r="E17">
        <f t="shared" si="2"/>
        <v>-0.11992671458789705</v>
      </c>
      <c r="F17">
        <f t="shared" si="3"/>
        <v>-0.11201445268043471</v>
      </c>
    </row>
    <row r="18" spans="1:13">
      <c r="A18">
        <v>3.4580000000000002</v>
      </c>
      <c r="B18">
        <v>0.48270000000000002</v>
      </c>
      <c r="C18">
        <f t="shared" si="0"/>
        <v>0.49154999774270969</v>
      </c>
      <c r="D18">
        <f t="shared" si="1"/>
        <v>0.53882498893790376</v>
      </c>
      <c r="E18">
        <f t="shared" si="2"/>
        <v>-3.0065179590390543E-2</v>
      </c>
      <c r="F18">
        <f t="shared" si="3"/>
        <v>-1.4680555154641325E-2</v>
      </c>
    </row>
    <row r="19" spans="1:13">
      <c r="A19">
        <v>3.7240000000000002</v>
      </c>
      <c r="B19">
        <v>0.53159999999999996</v>
      </c>
      <c r="C19">
        <f t="shared" si="0"/>
        <v>0.54331591996254469</v>
      </c>
      <c r="D19">
        <f t="shared" si="1"/>
        <v>0.57100967230930499</v>
      </c>
      <c r="E19">
        <f t="shared" si="2"/>
        <v>5.4968085870368839E-2</v>
      </c>
      <c r="F19">
        <f t="shared" si="3"/>
        <v>7.5436558285282257E-2</v>
      </c>
    </row>
    <row r="20" spans="1:13">
      <c r="A20">
        <v>3.99</v>
      </c>
      <c r="B20">
        <v>0.57540000000000002</v>
      </c>
      <c r="C20">
        <f t="shared" si="0"/>
        <v>0.59070465266271288</v>
      </c>
      <c r="D20">
        <f t="shared" si="1"/>
        <v>0.60097289568674828</v>
      </c>
      <c r="E20">
        <f t="shared" si="2"/>
        <v>0.1319898677243273</v>
      </c>
      <c r="F20">
        <f t="shared" si="3"/>
        <v>0.15933358374212331</v>
      </c>
      <c r="M20">
        <f>(F21-F20)/(D21-D20)</f>
        <v>2.7999999999999869</v>
      </c>
    </row>
    <row r="21" spans="1:13">
      <c r="A21">
        <v>4.2560000000000002</v>
      </c>
      <c r="B21">
        <v>0.6169</v>
      </c>
      <c r="C21">
        <f t="shared" si="0"/>
        <v>0.63357557416890076</v>
      </c>
      <c r="D21">
        <f t="shared" si="1"/>
        <v>0.62900161928699183</v>
      </c>
      <c r="E21">
        <f t="shared" si="2"/>
        <v>0.20690261826090164</v>
      </c>
      <c r="F21">
        <f t="shared" si="3"/>
        <v>0.2378140098228049</v>
      </c>
    </row>
    <row r="22" spans="1:13">
      <c r="A22">
        <v>4.5220000000000002</v>
      </c>
      <c r="B22">
        <v>0.65159999999999996</v>
      </c>
      <c r="C22">
        <f t="shared" si="0"/>
        <v>0.67202010225646946</v>
      </c>
      <c r="D22">
        <f t="shared" si="1"/>
        <v>0.65533055800934092</v>
      </c>
      <c r="E22">
        <f t="shared" si="2"/>
        <v>0.27190292930084614</v>
      </c>
      <c r="F22">
        <f t="shared" si="3"/>
        <v>0.31153503824538281</v>
      </c>
    </row>
    <row r="23" spans="1:13">
      <c r="A23">
        <v>4.7880000000000003</v>
      </c>
      <c r="B23">
        <v>0.68629999999999991</v>
      </c>
      <c r="C23">
        <f t="shared" si="0"/>
        <v>0.70627889365689533</v>
      </c>
      <c r="D23">
        <f t="shared" si="1"/>
        <v>0.68015414173437305</v>
      </c>
      <c r="E23">
        <f t="shared" si="2"/>
        <v>0.33999948019292614</v>
      </c>
      <c r="F23">
        <f t="shared" si="3"/>
        <v>0.38104107267547244</v>
      </c>
    </row>
    <row r="24" spans="1:13">
      <c r="A24">
        <v>5.0540000000000003</v>
      </c>
      <c r="B24">
        <v>0.71939999999999993</v>
      </c>
      <c r="C24">
        <f t="shared" si="0"/>
        <v>0.7366769216187885</v>
      </c>
      <c r="D24">
        <f t="shared" si="1"/>
        <v>0.70363523758389601</v>
      </c>
      <c r="E24">
        <f t="shared" si="2"/>
        <v>0.40888276679015101</v>
      </c>
      <c r="F24">
        <f t="shared" si="3"/>
        <v>0.44678814105413694</v>
      </c>
    </row>
    <row r="25" spans="1:13">
      <c r="A25">
        <v>5.32</v>
      </c>
      <c r="B25">
        <v>0.74690000000000001</v>
      </c>
      <c r="C25">
        <f t="shared" si="0"/>
        <v>0.76357655594086771</v>
      </c>
      <c r="D25">
        <f t="shared" si="1"/>
        <v>0.72591163229504818</v>
      </c>
      <c r="E25">
        <f t="shared" si="2"/>
        <v>0.46997031428047248</v>
      </c>
      <c r="F25">
        <f t="shared" si="3"/>
        <v>0.5091620462453631</v>
      </c>
    </row>
    <row r="26" spans="1:13">
      <c r="A26">
        <v>5.5860000000000003</v>
      </c>
      <c r="B26">
        <v>0.77290000000000003</v>
      </c>
      <c r="C26">
        <f t="shared" si="0"/>
        <v>0.78734600553043788</v>
      </c>
      <c r="D26">
        <f t="shared" si="1"/>
        <v>0.74710093136498623</v>
      </c>
      <c r="E26">
        <f t="shared" si="2"/>
        <v>0.53190617307817334</v>
      </c>
      <c r="F26">
        <f t="shared" si="3"/>
        <v>0.56849208364118964</v>
      </c>
    </row>
    <row r="27" spans="1:13">
      <c r="A27">
        <v>5.8520000000000003</v>
      </c>
      <c r="B27">
        <v>0.79549999999999998</v>
      </c>
      <c r="C27">
        <f t="shared" si="0"/>
        <v>0.80833963559391475</v>
      </c>
      <c r="D27">
        <f t="shared" si="1"/>
        <v>0.76730431745327321</v>
      </c>
      <c r="E27">
        <f t="shared" si="2"/>
        <v>0.58994687163923965</v>
      </c>
      <c r="F27">
        <f t="shared" si="3"/>
        <v>0.62506156468839313</v>
      </c>
    </row>
    <row r="28" spans="1:13">
      <c r="A28">
        <v>6.1180000000000003</v>
      </c>
      <c r="B28">
        <v>0.81709999999999994</v>
      </c>
      <c r="C28">
        <f t="shared" si="0"/>
        <v>0.82688684103434218</v>
      </c>
      <c r="D28">
        <f t="shared" si="1"/>
        <v>0.78660947264865988</v>
      </c>
      <c r="E28">
        <f t="shared" si="2"/>
        <v>0.65006150502239535</v>
      </c>
      <c r="F28">
        <f t="shared" si="3"/>
        <v>0.67911599923547583</v>
      </c>
    </row>
    <row r="29" spans="1:13">
      <c r="A29">
        <v>6.3840000000000003</v>
      </c>
      <c r="B29">
        <v>0.83519999999999994</v>
      </c>
      <c r="C29">
        <f t="shared" si="0"/>
        <v>0.84328674266767933</v>
      </c>
      <c r="D29">
        <f t="shared" si="1"/>
        <v>0.80509287834267307</v>
      </c>
      <c r="E29">
        <f t="shared" si="2"/>
        <v>0.70483327829708975</v>
      </c>
      <c r="F29">
        <f t="shared" si="3"/>
        <v>0.73086953517871212</v>
      </c>
    </row>
    <row r="30" spans="1:13">
      <c r="A30">
        <v>6.65</v>
      </c>
      <c r="B30">
        <v>0.8508</v>
      </c>
      <c r="C30">
        <f t="shared" si="0"/>
        <v>0.85780663877789221</v>
      </c>
      <c r="D30">
        <f t="shared" si="1"/>
        <v>0.82282164530310464</v>
      </c>
      <c r="E30">
        <f t="shared" si="2"/>
        <v>0.75605865809404138</v>
      </c>
      <c r="F30">
        <f t="shared" si="3"/>
        <v>0.78051008266792077</v>
      </c>
    </row>
    <row r="31" spans="1:13">
      <c r="A31">
        <v>6.9160000000000004</v>
      </c>
      <c r="B31">
        <v>0.8659</v>
      </c>
      <c r="C31">
        <f t="shared" si="0"/>
        <v>0.87068273780284289</v>
      </c>
      <c r="D31">
        <f t="shared" si="1"/>
        <v>0.83985498460188501</v>
      </c>
      <c r="E31">
        <f t="shared" si="2"/>
        <v>0.81003896179177859</v>
      </c>
      <c r="F31">
        <f t="shared" si="3"/>
        <v>0.82820343270450625</v>
      </c>
    </row>
    <row r="32" spans="1:13">
      <c r="A32">
        <v>7.1820000000000004</v>
      </c>
      <c r="B32">
        <v>0.877</v>
      </c>
      <c r="C32">
        <f t="shared" si="0"/>
        <v>0.88212216838401714</v>
      </c>
      <c r="D32">
        <f t="shared" si="1"/>
        <v>0.85624540079005429</v>
      </c>
      <c r="E32">
        <f t="shared" si="2"/>
        <v>0.85309448192664261</v>
      </c>
      <c r="F32">
        <f t="shared" si="3"/>
        <v>0.87409659803138007</v>
      </c>
    </row>
    <row r="33" spans="1:6">
      <c r="A33">
        <v>7.4480000000000004</v>
      </c>
      <c r="B33">
        <v>0.88930000000000009</v>
      </c>
      <c r="C33">
        <f t="shared" si="0"/>
        <v>0.89230561074974091</v>
      </c>
      <c r="D33">
        <f t="shared" si="1"/>
        <v>0.87203966797328625</v>
      </c>
      <c r="E33">
        <f t="shared" si="2"/>
        <v>0.90490067143694142</v>
      </c>
      <c r="F33">
        <f t="shared" si="3"/>
        <v>0.91832054614442959</v>
      </c>
    </row>
    <row r="34" spans="1:6">
      <c r="A34">
        <v>7.7140000000000004</v>
      </c>
      <c r="B34">
        <v>0.89950000000000008</v>
      </c>
      <c r="C34">
        <f t="shared" si="0"/>
        <v>0.90139013827260106</v>
      </c>
      <c r="D34">
        <f t="shared" si="1"/>
        <v>0.88727963453002312</v>
      </c>
      <c r="E34">
        <f t="shared" si="2"/>
        <v>0.95183510592506293</v>
      </c>
      <c r="F34">
        <f t="shared" si="3"/>
        <v>0.9609924525032929</v>
      </c>
    </row>
    <row r="35" spans="1:6">
      <c r="A35">
        <v>7.98</v>
      </c>
      <c r="B35">
        <v>0.90849999999999997</v>
      </c>
      <c r="C35">
        <f t="shared" si="0"/>
        <v>0.90951202416334054</v>
      </c>
      <c r="D35">
        <f t="shared" si="1"/>
        <v>0.90200289135072942</v>
      </c>
      <c r="E35">
        <f t="shared" si="2"/>
        <v>0.9969038375776047</v>
      </c>
      <c r="F35">
        <f t="shared" si="3"/>
        <v>1.0022175716012702</v>
      </c>
    </row>
    <row r="36" spans="1:6">
      <c r="A36">
        <v>8.6449999999999996</v>
      </c>
      <c r="B36">
        <v>0.92730000000000001</v>
      </c>
      <c r="C36">
        <f t="shared" si="0"/>
        <v>0.92634200571430103</v>
      </c>
      <c r="D36">
        <f t="shared" si="1"/>
        <v>0.93676499760994136</v>
      </c>
      <c r="E36">
        <f t="shared" si="2"/>
        <v>1.1056858489239296</v>
      </c>
      <c r="F36">
        <f t="shared" si="3"/>
        <v>1.0995514691270631</v>
      </c>
    </row>
    <row r="37" spans="1:6">
      <c r="A37">
        <v>9.31</v>
      </c>
      <c r="B37">
        <v>0.94059999999999999</v>
      </c>
      <c r="C37">
        <f t="shared" si="0"/>
        <v>0.93930695123729091</v>
      </c>
      <c r="D37">
        <f t="shared" si="1"/>
        <v>0.9689496809813426</v>
      </c>
      <c r="E37">
        <f t="shared" si="2"/>
        <v>1.199618529428867</v>
      </c>
      <c r="F37">
        <f t="shared" si="3"/>
        <v>1.1896685825669884</v>
      </c>
    </row>
    <row r="38" spans="1:6">
      <c r="A38">
        <v>9.9750000000000014</v>
      </c>
      <c r="B38">
        <v>0.95099999999999996</v>
      </c>
      <c r="C38">
        <f t="shared" si="0"/>
        <v>0.94942951480834437</v>
      </c>
      <c r="D38">
        <f t="shared" si="1"/>
        <v>0.99891290435878588</v>
      </c>
      <c r="E38">
        <f t="shared" si="2"/>
        <v>1.2879844369089</v>
      </c>
      <c r="F38">
        <f t="shared" si="3"/>
        <v>1.2735656080238298</v>
      </c>
    </row>
    <row r="39" spans="1:6">
      <c r="A39">
        <v>10.64</v>
      </c>
      <c r="B39">
        <v>0.95840000000000003</v>
      </c>
      <c r="C39">
        <f t="shared" si="0"/>
        <v>0.95743400271162693</v>
      </c>
      <c r="D39">
        <f t="shared" si="1"/>
        <v>1.0269416279590293</v>
      </c>
      <c r="E39">
        <f t="shared" si="2"/>
        <v>1.3624534744184937</v>
      </c>
      <c r="F39">
        <f t="shared" si="3"/>
        <v>1.3520460341045113</v>
      </c>
    </row>
    <row r="40" spans="1:6">
      <c r="A40">
        <v>11.305</v>
      </c>
      <c r="B40">
        <v>0.96420000000000006</v>
      </c>
      <c r="C40">
        <f t="shared" si="0"/>
        <v>0.96383924069847515</v>
      </c>
      <c r="D40">
        <f t="shared" si="1"/>
        <v>1.0532705666813784</v>
      </c>
      <c r="E40">
        <f t="shared" si="2"/>
        <v>1.4302841005031146</v>
      </c>
      <c r="F40">
        <f t="shared" si="3"/>
        <v>1.425767062527088</v>
      </c>
    </row>
    <row r="41" spans="1:6">
      <c r="A41">
        <v>11.97</v>
      </c>
      <c r="B41">
        <v>0.96879999999999999</v>
      </c>
      <c r="C41">
        <f t="shared" si="0"/>
        <v>0.96902150477370341</v>
      </c>
      <c r="D41">
        <f t="shared" si="1"/>
        <v>1.0780941504064108</v>
      </c>
      <c r="E41">
        <f t="shared" si="2"/>
        <v>1.4920795361165529</v>
      </c>
      <c r="F41">
        <f t="shared" si="3"/>
        <v>1.4952730969571792</v>
      </c>
    </row>
    <row r="42" spans="1:6">
      <c r="A42">
        <v>12.635000000000002</v>
      </c>
      <c r="B42">
        <v>0.97250000000000003</v>
      </c>
      <c r="C42">
        <f t="shared" si="0"/>
        <v>0.9732571650303653</v>
      </c>
      <c r="D42">
        <f t="shared" si="1"/>
        <v>1.1015752462559336</v>
      </c>
      <c r="E42">
        <f t="shared" si="2"/>
        <v>1.5485569161674833</v>
      </c>
      <c r="F42">
        <f t="shared" si="3"/>
        <v>1.5610201653358424</v>
      </c>
    </row>
    <row r="43" spans="1:6">
      <c r="A43">
        <v>13.3</v>
      </c>
      <c r="B43">
        <v>0.97489999999999999</v>
      </c>
      <c r="C43">
        <f t="shared" si="0"/>
        <v>0.97675175730382324</v>
      </c>
      <c r="D43">
        <f t="shared" si="1"/>
        <v>1.1238516409670858</v>
      </c>
      <c r="E43">
        <f t="shared" si="2"/>
        <v>1.5892863489092997</v>
      </c>
      <c r="F43">
        <f t="shared" si="3"/>
        <v>1.6233940705270686</v>
      </c>
    </row>
    <row r="44" spans="1:6">
      <c r="A44">
        <v>14.63</v>
      </c>
      <c r="B44">
        <v>0.97909999999999997</v>
      </c>
      <c r="C44">
        <f t="shared" si="0"/>
        <v>0.98209963200247641</v>
      </c>
      <c r="D44">
        <f t="shared" si="1"/>
        <v>1.1652443261253109</v>
      </c>
      <c r="E44">
        <f t="shared" si="2"/>
        <v>1.6706807644564241</v>
      </c>
      <c r="F44">
        <f t="shared" si="3"/>
        <v>1.7392935889700991</v>
      </c>
    </row>
    <row r="45" spans="1:6">
      <c r="A45">
        <v>15.96</v>
      </c>
      <c r="B45">
        <v>0.98209999999999997</v>
      </c>
      <c r="C45">
        <f t="shared" si="0"/>
        <v>0.98591560548809054</v>
      </c>
      <c r="D45">
        <f t="shared" si="1"/>
        <v>1.2030328870147107</v>
      </c>
      <c r="E45">
        <f t="shared" si="2"/>
        <v>1.7393026800627229</v>
      </c>
      <c r="F45">
        <f t="shared" si="3"/>
        <v>1.8451015594604152</v>
      </c>
    </row>
    <row r="46" spans="1:6">
      <c r="A46">
        <v>17.29</v>
      </c>
      <c r="B46">
        <v>0.98439999999999994</v>
      </c>
      <c r="C46">
        <f t="shared" si="0"/>
        <v>0.98871155419227541</v>
      </c>
      <c r="D46">
        <f t="shared" si="1"/>
        <v>1.2377949932739225</v>
      </c>
      <c r="E46">
        <f t="shared" si="2"/>
        <v>1.8000470066763017</v>
      </c>
      <c r="F46">
        <f t="shared" si="3"/>
        <v>1.9424354569862066</v>
      </c>
    </row>
    <row r="47" spans="1:6">
      <c r="A47">
        <v>18.62</v>
      </c>
      <c r="B47">
        <v>0.98620000000000008</v>
      </c>
      <c r="C47">
        <f t="shared" si="0"/>
        <v>0.9908074354819606</v>
      </c>
      <c r="D47">
        <f t="shared" si="1"/>
        <v>1.2699796766453237</v>
      </c>
      <c r="E47">
        <f t="shared" si="2"/>
        <v>1.8540859117938848</v>
      </c>
      <c r="F47">
        <f t="shared" si="3"/>
        <v>2.0325525704261347</v>
      </c>
    </row>
    <row r="48" spans="1:6">
      <c r="A48">
        <v>19.950000000000003</v>
      </c>
      <c r="B48">
        <v>0.98769999999999991</v>
      </c>
      <c r="C48">
        <f t="shared" si="0"/>
        <v>0.99241000416248937</v>
      </c>
      <c r="D48">
        <f t="shared" si="1"/>
        <v>1.2999429000227671</v>
      </c>
      <c r="E48">
        <f t="shared" si="2"/>
        <v>1.9047199423292036</v>
      </c>
      <c r="F48">
        <f t="shared" si="3"/>
        <v>2.1164495958829743</v>
      </c>
    </row>
  </sheetData>
  <phoneticPr fontId="1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_x0010_Davidson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Heyer</dc:creator>
  <cp:lastModifiedBy>Information Technology Services</cp:lastModifiedBy>
  <dcterms:created xsi:type="dcterms:W3CDTF">2010-10-07T15:59:31Z</dcterms:created>
  <dcterms:modified xsi:type="dcterms:W3CDTF">2010-10-20T12:49:23Z</dcterms:modified>
</cp:coreProperties>
</file>