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ampbell/Documents/courses 18-19/Bio113 F2018/113 Exams F2018/Exam 3 F2018/"/>
    </mc:Choice>
  </mc:AlternateContent>
  <xr:revisionPtr revIDLastSave="0" documentId="13_ncr:1_{15E1C21E-8110-7D48-99DA-9C48F1FBBEFA}" xr6:coauthVersionLast="36" xr6:coauthVersionMax="36" xr10:uidLastSave="{00000000-0000-0000-0000-000000000000}"/>
  <bookViews>
    <workbookView xWindow="540" yWindow="2560" windowWidth="20680" windowHeight="13960" xr2:uid="{945A78EC-7EE2-FA4B-AFE2-2C9EE469C57B}"/>
  </bookViews>
  <sheets>
    <sheet name="Chart1" sheetId="3" r:id="rId1"/>
    <sheet name="Sheet1" sheetId="1" r:id="rId2"/>
  </sheets>
  <definedNames>
    <definedName name="_xlchart.v1.0" hidden="1">(Sheet1!$A$2,Sheet1!$A$5,Sheet1!$A$8,Sheet1!$A$11,Sheet1!$A$12)</definedName>
    <definedName name="_xlchart.v1.1" hidden="1">(Sheet1!$G$2,Sheet1!$G$5,Sheet1!$G$8,Sheet1!$G$11,Sheet1!$G$12)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3" i="1" l="1"/>
  <c r="E4" i="1"/>
  <c r="E5" i="1"/>
  <c r="E6" i="1"/>
  <c r="E7" i="1"/>
  <c r="E8" i="1"/>
  <c r="E9" i="1"/>
  <c r="E10" i="1"/>
  <c r="E2" i="1"/>
  <c r="D3" i="1"/>
  <c r="D4" i="1"/>
  <c r="D5" i="1"/>
  <c r="D6" i="1"/>
  <c r="D7" i="1"/>
  <c r="D8" i="1"/>
  <c r="D9" i="1"/>
  <c r="D10" i="1"/>
  <c r="D2" i="1"/>
  <c r="F3" i="1" l="1"/>
  <c r="F4" i="1"/>
  <c r="G2" i="1" s="1"/>
  <c r="F8" i="1" l="1"/>
  <c r="F6" i="1"/>
  <c r="F5" i="1"/>
  <c r="F10" i="1"/>
  <c r="F9" i="1"/>
  <c r="H8" i="1" s="1"/>
  <c r="I8" i="1" s="1"/>
  <c r="F2" i="1"/>
  <c r="H2" i="1" s="1"/>
  <c r="I2" i="1" s="1"/>
  <c r="F7" i="1"/>
  <c r="G5" i="1" s="1"/>
  <c r="H5" i="1" l="1"/>
  <c r="I5" i="1" s="1"/>
</calcChain>
</file>

<file path=xl/sharedStrings.xml><?xml version="1.0" encoding="utf-8"?>
<sst xmlns="http://schemas.openxmlformats.org/spreadsheetml/2006/main" count="21" uniqueCount="21">
  <si>
    <t>Sample</t>
  </si>
  <si>
    <t>fluorescence</t>
  </si>
  <si>
    <t>absorbance</t>
  </si>
  <si>
    <t>LB amp media alone</t>
  </si>
  <si>
    <t>experimental 1B</t>
  </si>
  <si>
    <t>experimental 1C</t>
  </si>
  <si>
    <t>experimental 2B</t>
  </si>
  <si>
    <t>experimental 2C</t>
  </si>
  <si>
    <t>experimental 3B</t>
  </si>
  <si>
    <t>experimental 3C</t>
  </si>
  <si>
    <t>adj fluor</t>
  </si>
  <si>
    <t>adj abs</t>
  </si>
  <si>
    <t>ratio</t>
  </si>
  <si>
    <t>avg ratio</t>
  </si>
  <si>
    <t>stdev ratio</t>
  </si>
  <si>
    <t>sem ratio</t>
  </si>
  <si>
    <t>experimental 1</t>
  </si>
  <si>
    <t>experimental 2</t>
  </si>
  <si>
    <t>experimental 3</t>
  </si>
  <si>
    <t>pos. control RFP</t>
  </si>
  <si>
    <t>neg. control GFP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</si>
</sst>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4549055405153"/>
          <c:y val="6.2725396799387323E-2"/>
          <c:w val="0.79943562664734313"/>
          <c:h val="0.58948188306482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(Sheet1!$I$2,Sheet1!$I$5,Sheet1!$I$8,Sheet1!$I$11,Sheet1!$I$12)</c:f>
                <c:numCache>
                  <c:formatCode>General</c:formatCode>
                  <c:ptCount val="5"/>
                  <c:pt idx="0">
                    <c:v>3189.8246667670678</c:v>
                  </c:pt>
                  <c:pt idx="1">
                    <c:v>1277.0757269658334</c:v>
                  </c:pt>
                  <c:pt idx="2">
                    <c:v>3761.9217549237296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(Sheet1!$I$2,Sheet1!$I$5,Sheet1!$I$8,Sheet1!$I$11,Sheet1!$I$12)</c:f>
                <c:numCache>
                  <c:formatCode>General</c:formatCode>
                  <c:ptCount val="5"/>
                  <c:pt idx="0">
                    <c:v>3189.8246667670678</c:v>
                  </c:pt>
                  <c:pt idx="1">
                    <c:v>1277.0757269658334</c:v>
                  </c:pt>
                  <c:pt idx="2">
                    <c:v>3761.9217549237296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  <c:spPr>
              <a:noFill/>
              <a:ln w="3175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(Sheet1!$A$2,Sheet1!$A$5,Sheet1!$A$8,Sheet1!$A$11,Sheet1!$A$12)</c:f>
              <c:strCache>
                <c:ptCount val="5"/>
                <c:pt idx="0">
                  <c:v>experimental 1</c:v>
                </c:pt>
                <c:pt idx="1">
                  <c:v>experimental 2</c:v>
                </c:pt>
                <c:pt idx="2">
                  <c:v>experimental 3</c:v>
                </c:pt>
                <c:pt idx="3">
                  <c:v>pos. control RFP</c:v>
                </c:pt>
                <c:pt idx="4">
                  <c:v>neg. control GFP</c:v>
                </c:pt>
              </c:strCache>
            </c:strRef>
          </c:cat>
          <c:val>
            <c:numRef>
              <c:f>(Sheet1!$G$2,Sheet1!$G$5,Sheet1!$G$8,Sheet1!$G$11,Sheet1!$G$12)</c:f>
              <c:numCache>
                <c:formatCode>0</c:formatCode>
                <c:ptCount val="5"/>
                <c:pt idx="0">
                  <c:v>59960.542814152177</c:v>
                </c:pt>
                <c:pt idx="1">
                  <c:v>1597.849218019642</c:v>
                </c:pt>
                <c:pt idx="2">
                  <c:v>54806.363247177826</c:v>
                </c:pt>
                <c:pt idx="3">
                  <c:v>23488.218661639959</c:v>
                </c:pt>
                <c:pt idx="4">
                  <c:v>101988.14563928873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6-1B42-B189-B67C171E4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961551"/>
        <c:axId val="264178623"/>
      </c:barChart>
      <c:catAx>
        <c:axId val="253961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178623"/>
        <c:crosses val="autoZero"/>
        <c:auto val="1"/>
        <c:lblAlgn val="ctr"/>
        <c:lblOffset val="100"/>
        <c:noMultiLvlLbl val="0"/>
      </c:catAx>
      <c:valAx>
        <c:axId val="264178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fluorescence/absorbance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61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82408AD-68EA-EB4A-807D-6CA4AD968C69}">
  <sheetPr/>
  <sheetViews>
    <sheetView tabSelected="1" zoomScale="8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83625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4098C2-1A3E-C241-B6DA-0AA08260ACB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24984-5BD2-4B42-9FEC-CAABC466E16C}">
  <dimension ref="A1:I13"/>
  <sheetViews>
    <sheetView workbookViewId="0">
      <selection activeCell="D22" sqref="D22"/>
    </sheetView>
  </sheetViews>
  <sheetFormatPr baseColWidth="10" defaultRowHeight="16" x14ac:dyDescent="0.2"/>
  <cols>
    <col min="1" max="1" width="18.5" customWidth="1"/>
  </cols>
  <sheetData>
    <row r="1" spans="1:9" x14ac:dyDescent="0.2">
      <c r="A1" t="s">
        <v>0</v>
      </c>
      <c r="B1" t="s">
        <v>1</v>
      </c>
      <c r="C1" t="s">
        <v>2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</row>
    <row r="2" spans="1:9" x14ac:dyDescent="0.2">
      <c r="A2" t="s">
        <v>16</v>
      </c>
      <c r="B2">
        <v>57469</v>
      </c>
      <c r="C2">
        <v>1.05</v>
      </c>
      <c r="D2">
        <f>(B2-$B$13)</f>
        <v>56517</v>
      </c>
      <c r="E2">
        <f>(C2-$C$13)</f>
        <v>0.9910000000000001</v>
      </c>
      <c r="F2" s="1">
        <f t="shared" ref="F2:F10" si="0">(D2/E2)</f>
        <v>57030.27245206861</v>
      </c>
      <c r="G2" s="1">
        <f>AVERAGE(F2:F4)</f>
        <v>59960.542814152177</v>
      </c>
      <c r="H2" s="1">
        <f>STDEV(F2:F4)</f>
        <v>5524.9383900770245</v>
      </c>
      <c r="I2" s="1">
        <f>(H2/SQRT(3))</f>
        <v>3189.8246667670678</v>
      </c>
    </row>
    <row r="3" spans="1:9" x14ac:dyDescent="0.2">
      <c r="A3" t="s">
        <v>4</v>
      </c>
      <c r="B3">
        <v>55831</v>
      </c>
      <c r="C3">
        <v>1.03</v>
      </c>
      <c r="D3">
        <f t="shared" ref="D3:D10" si="1">(B3-$B$13)</f>
        <v>54879</v>
      </c>
      <c r="E3">
        <f t="shared" ref="E3:E10" si="2">(C3-$C$13)</f>
        <v>0.97100000000000009</v>
      </c>
      <c r="F3" s="1">
        <f t="shared" si="0"/>
        <v>56518.022657054578</v>
      </c>
      <c r="G3" s="1"/>
      <c r="H3" s="1"/>
      <c r="I3" s="1"/>
    </row>
    <row r="4" spans="1:9" x14ac:dyDescent="0.2">
      <c r="A4" t="s">
        <v>5</v>
      </c>
      <c r="B4">
        <v>70005</v>
      </c>
      <c r="C4">
        <v>1.1000000000000001</v>
      </c>
      <c r="D4">
        <f t="shared" si="1"/>
        <v>69053</v>
      </c>
      <c r="E4">
        <f t="shared" si="2"/>
        <v>1.0410000000000001</v>
      </c>
      <c r="F4" s="1">
        <f t="shared" si="0"/>
        <v>66333.333333333328</v>
      </c>
      <c r="G4" s="1"/>
      <c r="H4" s="1"/>
      <c r="I4" s="1"/>
    </row>
    <row r="5" spans="1:9" x14ac:dyDescent="0.2">
      <c r="A5" t="s">
        <v>17</v>
      </c>
      <c r="B5">
        <v>1197</v>
      </c>
      <c r="C5">
        <v>1.07</v>
      </c>
      <c r="D5">
        <f t="shared" si="1"/>
        <v>245</v>
      </c>
      <c r="E5">
        <f t="shared" si="2"/>
        <v>1.0110000000000001</v>
      </c>
      <c r="F5" s="1">
        <f t="shared" si="0"/>
        <v>242.3343224530168</v>
      </c>
      <c r="G5" s="1">
        <f>AVERAGE(F5:F7)</f>
        <v>1597.849218019642</v>
      </c>
      <c r="H5" s="1">
        <f>STDEV(F5:F7)</f>
        <v>2211.9600442177825</v>
      </c>
      <c r="I5" s="1">
        <f t="shared" ref="I5:I8" si="3">(H5/SQRT(3))</f>
        <v>1277.0757269658334</v>
      </c>
    </row>
    <row r="6" spans="1:9" x14ac:dyDescent="0.2">
      <c r="A6" t="s">
        <v>6</v>
      </c>
      <c r="B6">
        <v>1328</v>
      </c>
      <c r="C6">
        <v>0.997</v>
      </c>
      <c r="D6">
        <f t="shared" si="1"/>
        <v>376</v>
      </c>
      <c r="E6">
        <f t="shared" si="2"/>
        <v>0.93799999999999994</v>
      </c>
      <c r="F6" s="1">
        <f t="shared" si="0"/>
        <v>400.85287846481879</v>
      </c>
      <c r="G6" s="1"/>
      <c r="H6" s="1"/>
      <c r="I6" s="1"/>
    </row>
    <row r="7" spans="1:9" x14ac:dyDescent="0.2">
      <c r="A7" t="s">
        <v>7</v>
      </c>
      <c r="B7">
        <v>4982</v>
      </c>
      <c r="C7">
        <v>1.03</v>
      </c>
      <c r="D7">
        <f t="shared" si="1"/>
        <v>4030</v>
      </c>
      <c r="E7">
        <f t="shared" si="2"/>
        <v>0.97100000000000009</v>
      </c>
      <c r="F7" s="1">
        <f t="shared" si="0"/>
        <v>4150.3604531410911</v>
      </c>
      <c r="G7" s="1"/>
      <c r="H7" s="1"/>
      <c r="I7" s="1"/>
    </row>
    <row r="8" spans="1:9" x14ac:dyDescent="0.2">
      <c r="A8" t="s">
        <v>18</v>
      </c>
      <c r="B8">
        <v>49762</v>
      </c>
      <c r="C8">
        <v>1.08</v>
      </c>
      <c r="D8">
        <f t="shared" si="1"/>
        <v>48810</v>
      </c>
      <c r="E8">
        <f t="shared" si="2"/>
        <v>1.0210000000000001</v>
      </c>
      <c r="F8" s="1">
        <f t="shared" si="0"/>
        <v>47806.072477962778</v>
      </c>
      <c r="G8" s="1">
        <f>AVERAGE(F8:F10)</f>
        <v>54806.363247177826</v>
      </c>
      <c r="H8" s="1">
        <f>STDEV(F8:F10)</f>
        <v>6515.8396136265737</v>
      </c>
      <c r="I8" s="1">
        <f t="shared" si="3"/>
        <v>3761.9217549237296</v>
      </c>
    </row>
    <row r="9" spans="1:9" x14ac:dyDescent="0.2">
      <c r="A9" t="s">
        <v>8</v>
      </c>
      <c r="B9">
        <v>65349</v>
      </c>
      <c r="C9">
        <v>1.1200000000000001</v>
      </c>
      <c r="D9">
        <f t="shared" si="1"/>
        <v>64397</v>
      </c>
      <c r="E9">
        <f t="shared" si="2"/>
        <v>1.0610000000000002</v>
      </c>
      <c r="F9" s="1">
        <f t="shared" si="0"/>
        <v>60694.627709707813</v>
      </c>
      <c r="G9" s="1"/>
      <c r="H9" s="1"/>
      <c r="I9" s="1"/>
    </row>
    <row r="10" spans="1:9" x14ac:dyDescent="0.2">
      <c r="A10" t="s">
        <v>9</v>
      </c>
      <c r="B10">
        <v>52341</v>
      </c>
      <c r="C10">
        <v>0.97799999999999998</v>
      </c>
      <c r="D10">
        <f t="shared" si="1"/>
        <v>51389</v>
      </c>
      <c r="E10">
        <f t="shared" si="2"/>
        <v>0.91900000000000004</v>
      </c>
      <c r="F10" s="1">
        <f t="shared" si="0"/>
        <v>55918.389553862893</v>
      </c>
      <c r="G10" s="1"/>
      <c r="H10" s="1"/>
      <c r="I10" s="1"/>
    </row>
    <row r="11" spans="1:9" x14ac:dyDescent="0.2">
      <c r="A11" t="s">
        <v>19</v>
      </c>
      <c r="B11">
        <v>25873</v>
      </c>
      <c r="C11">
        <v>1.1200000000000001</v>
      </c>
      <c r="D11">
        <v>24921</v>
      </c>
      <c r="E11">
        <v>1.0610000000000002</v>
      </c>
      <c r="F11" s="1">
        <v>23488.218661639959</v>
      </c>
      <c r="G11" s="1">
        <v>23488.218661639959</v>
      </c>
      <c r="H11" s="1"/>
      <c r="I11" s="1">
        <v>0</v>
      </c>
    </row>
    <row r="12" spans="1:9" x14ac:dyDescent="0.2">
      <c r="A12" t="s">
        <v>20</v>
      </c>
      <c r="B12">
        <v>121400</v>
      </c>
      <c r="C12">
        <v>1.24</v>
      </c>
      <c r="D12">
        <v>120448</v>
      </c>
      <c r="E12">
        <v>1.181</v>
      </c>
      <c r="F12" s="1">
        <v>101988.14563928873</v>
      </c>
      <c r="G12" s="1">
        <v>101988.14563928873</v>
      </c>
      <c r="H12" s="1"/>
      <c r="I12" s="1">
        <v>0</v>
      </c>
    </row>
    <row r="13" spans="1:9" x14ac:dyDescent="0.2">
      <c r="A13" t="s">
        <v>3</v>
      </c>
      <c r="B13">
        <v>952</v>
      </c>
      <c r="C13">
        <v>5.8999999999999997E-2</v>
      </c>
      <c r="D13">
        <v>0</v>
      </c>
      <c r="E13">
        <v>0</v>
      </c>
      <c r="F13">
        <v>0</v>
      </c>
      <c r="G13">
        <v>0</v>
      </c>
      <c r="I1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Malcolm Campbell</dc:creator>
  <cp:lastModifiedBy>A. Malcolm Campbell</cp:lastModifiedBy>
  <dcterms:created xsi:type="dcterms:W3CDTF">2018-10-06T12:54:25Z</dcterms:created>
  <dcterms:modified xsi:type="dcterms:W3CDTF">2018-10-31T00:58:34Z</dcterms:modified>
</cp:coreProperties>
</file>