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ampbell/Documents/courses 20-21/Bio113 F2020/Exams 113 F2020/Exam 4 F2020/"/>
    </mc:Choice>
  </mc:AlternateContent>
  <xr:revisionPtr revIDLastSave="0" documentId="13_ncr:1_{B4BF67A2-E6F6-D147-9D4B-AD5C4DD37116}" xr6:coauthVersionLast="45" xr6:coauthVersionMax="45" xr10:uidLastSave="{00000000-0000-0000-0000-000000000000}"/>
  <bookViews>
    <workbookView xWindow="2120" yWindow="1380" windowWidth="29800" windowHeight="15220" xr2:uid="{B87E94CD-5C3F-3941-BE55-F8A6EBD01D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23" i="1" l="1"/>
  <c r="E23" i="1"/>
  <c r="F23" i="1"/>
  <c r="G23" i="1"/>
  <c r="C24" i="1"/>
  <c r="E24" i="1"/>
  <c r="F24" i="1"/>
  <c r="G24" i="1"/>
  <c r="C25" i="1"/>
  <c r="E25" i="1"/>
  <c r="F25" i="1"/>
  <c r="G25" i="1"/>
  <c r="C26" i="1"/>
  <c r="C29" i="1" s="1"/>
  <c r="E26" i="1"/>
  <c r="F26" i="1"/>
  <c r="G26" i="1"/>
  <c r="C27" i="1"/>
  <c r="E27" i="1"/>
  <c r="F27" i="1"/>
  <c r="G27" i="1"/>
  <c r="B24" i="1"/>
  <c r="B25" i="1"/>
  <c r="B26" i="1"/>
  <c r="B27" i="1"/>
  <c r="B23" i="1"/>
  <c r="C19" i="1"/>
  <c r="D19" i="1"/>
  <c r="E19" i="1"/>
  <c r="F19" i="1"/>
  <c r="G19" i="1"/>
  <c r="C18" i="1"/>
  <c r="D18" i="1"/>
  <c r="E18" i="1"/>
  <c r="F18" i="1"/>
  <c r="G18" i="1"/>
  <c r="B18" i="1"/>
  <c r="C9" i="1"/>
  <c r="D9" i="1"/>
  <c r="E9" i="1"/>
  <c r="F9" i="1"/>
  <c r="G9" i="1"/>
  <c r="B9" i="1"/>
  <c r="C8" i="1"/>
  <c r="D8" i="1"/>
  <c r="E8" i="1"/>
  <c r="F8" i="1"/>
  <c r="G8" i="1"/>
  <c r="B8" i="1"/>
  <c r="C28" i="1" l="1"/>
  <c r="B28" i="1"/>
  <c r="G28" i="1"/>
  <c r="G29" i="1"/>
  <c r="F28" i="1"/>
  <c r="F29" i="1"/>
  <c r="E28" i="1"/>
  <c r="E29" i="1"/>
  <c r="B29" i="1"/>
  <c r="D28" i="1"/>
  <c r="D29" i="1"/>
</calcChain>
</file>

<file path=xl/sharedStrings.xml><?xml version="1.0" encoding="utf-8"?>
<sst xmlns="http://schemas.openxmlformats.org/spreadsheetml/2006/main" count="42" uniqueCount="16">
  <si>
    <t>pos control</t>
  </si>
  <si>
    <t>neg control</t>
  </si>
  <si>
    <t>LB media</t>
  </si>
  <si>
    <t>X1</t>
  </si>
  <si>
    <t>X2</t>
  </si>
  <si>
    <t>X3</t>
  </si>
  <si>
    <t>replicate 1</t>
  </si>
  <si>
    <t>replicate 2</t>
  </si>
  <si>
    <t>replicate 3</t>
  </si>
  <si>
    <t>replicate 4</t>
  </si>
  <si>
    <t>replicate 5</t>
  </si>
  <si>
    <t>avg</t>
  </si>
  <si>
    <t>RFP fluorescence</t>
  </si>
  <si>
    <t xml:space="preserve">OD 600 </t>
  </si>
  <si>
    <t>SEM</t>
  </si>
  <si>
    <t>Ratios RFP/OD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</si>
</sst>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Fill="1" applyBorder="1"/>
    <xf numFmtId="164" fontId="0" fillId="0" borderId="0" xfId="0" applyNumberFormat="1"/>
    <xf numFmtId="0" fontId="3" fillId="0" borderId="0" xfId="0" applyFont="1"/>
    <xf numFmtId="0" fontId="0" fillId="0" borderId="2" xfId="0" applyBorder="1"/>
    <xf numFmtId="165" fontId="0" fillId="0" borderId="0" xfId="0" applyNumberFormat="1" applyBorder="1"/>
    <xf numFmtId="165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Sheet1!$B$29:$G$29</c:f>
                <c:numCache>
                  <c:formatCode>General</c:formatCode>
                  <c:ptCount val="6"/>
                  <c:pt idx="0">
                    <c:v>7170.7514306876556</c:v>
                  </c:pt>
                  <c:pt idx="1">
                    <c:v>77.905377607093627</c:v>
                  </c:pt>
                  <c:pt idx="2">
                    <c:v>0</c:v>
                  </c:pt>
                  <c:pt idx="3">
                    <c:v>9131.0491628557593</c:v>
                  </c:pt>
                  <c:pt idx="4">
                    <c:v>6861.5498830362303</c:v>
                  </c:pt>
                  <c:pt idx="5">
                    <c:v>10802.453916611094</c:v>
                  </c:pt>
                </c:numCache>
              </c:numRef>
            </c:plus>
            <c:minus>
              <c:numRef>
                <c:f>Sheet1!$B$29:$G$29</c:f>
                <c:numCache>
                  <c:formatCode>General</c:formatCode>
                  <c:ptCount val="6"/>
                  <c:pt idx="0">
                    <c:v>7170.7514306876556</c:v>
                  </c:pt>
                  <c:pt idx="1">
                    <c:v>77.905377607093627</c:v>
                  </c:pt>
                  <c:pt idx="2">
                    <c:v>0</c:v>
                  </c:pt>
                  <c:pt idx="3">
                    <c:v>9131.0491628557593</c:v>
                  </c:pt>
                  <c:pt idx="4">
                    <c:v>6861.5498830362303</c:v>
                  </c:pt>
                  <c:pt idx="5">
                    <c:v>10802.453916611094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Sheet1!$B$22:$G$22</c:f>
              <c:strCache>
                <c:ptCount val="6"/>
                <c:pt idx="0">
                  <c:v>pos control</c:v>
                </c:pt>
                <c:pt idx="1">
                  <c:v>neg control</c:v>
                </c:pt>
                <c:pt idx="2">
                  <c:v>LB media</c:v>
                </c:pt>
                <c:pt idx="3">
                  <c:v>X1</c:v>
                </c:pt>
                <c:pt idx="4">
                  <c:v>X2</c:v>
                </c:pt>
                <c:pt idx="5">
                  <c:v>X3</c:v>
                </c:pt>
              </c:strCache>
            </c:strRef>
          </c:cat>
          <c:val>
            <c:numRef>
              <c:f>Sheet1!$B$28:$G$28</c:f>
              <c:numCache>
                <c:formatCode>0.0</c:formatCode>
                <c:ptCount val="6"/>
                <c:pt idx="0">
                  <c:v>133047.16228722443</c:v>
                </c:pt>
                <c:pt idx="1">
                  <c:v>1292.2205805563656</c:v>
                </c:pt>
                <c:pt idx="2">
                  <c:v>0</c:v>
                </c:pt>
                <c:pt idx="3">
                  <c:v>219114.9106564188</c:v>
                </c:pt>
                <c:pt idx="4">
                  <c:v>226421.90001829327</c:v>
                </c:pt>
                <c:pt idx="5">
                  <c:v>52144.527571113846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8-FF40-B748-73ADCA53A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7568688"/>
        <c:axId val="2117570320"/>
      </c:barChart>
      <c:catAx>
        <c:axId val="211756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570320"/>
        <c:crosses val="autoZero"/>
        <c:auto val="1"/>
        <c:lblAlgn val="ctr"/>
        <c:lblOffset val="100"/>
        <c:noMultiLvlLbl val="0"/>
      </c:catAx>
      <c:valAx>
        <c:axId val="211757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56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6</xdr:row>
      <xdr:rowOff>38100</xdr:rowOff>
    </xdr:from>
    <xdr:to>
      <xdr:col>15</xdr:col>
      <xdr:colOff>57150</xdr:colOff>
      <xdr:row>19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B24D0B-4CF0-6345-B5F6-E7679E230C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B3126-68B3-7948-8ABD-BABDD5D515F5}">
  <dimension ref="A1:G29"/>
  <sheetViews>
    <sheetView tabSelected="1" workbookViewId="0">
      <selection activeCell="B20" sqref="B20"/>
    </sheetView>
  </sheetViews>
  <sheetFormatPr baseColWidth="10" defaultRowHeight="16" x14ac:dyDescent="0.2"/>
  <sheetData>
    <row r="1" spans="1:7" ht="21" x14ac:dyDescent="0.25">
      <c r="C1" s="1" t="s">
        <v>12</v>
      </c>
    </row>
    <row r="2" spans="1:7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</row>
    <row r="3" spans="1:7" x14ac:dyDescent="0.2">
      <c r="A3" s="3" t="s">
        <v>6</v>
      </c>
      <c r="B3" s="3">
        <v>105699</v>
      </c>
      <c r="C3" s="3">
        <v>2014</v>
      </c>
      <c r="D3" s="3">
        <v>524</v>
      </c>
      <c r="E3" s="3">
        <v>201587</v>
      </c>
      <c r="F3" s="3">
        <v>203689</v>
      </c>
      <c r="G3" s="3">
        <v>90367</v>
      </c>
    </row>
    <row r="4" spans="1:7" x14ac:dyDescent="0.2">
      <c r="A4" s="3" t="s">
        <v>7</v>
      </c>
      <c r="B4" s="3">
        <v>147328</v>
      </c>
      <c r="C4" s="3">
        <v>1963</v>
      </c>
      <c r="D4" s="3">
        <v>359</v>
      </c>
      <c r="E4" s="3">
        <v>198652</v>
      </c>
      <c r="F4" s="3">
        <v>215873</v>
      </c>
      <c r="G4" s="3">
        <v>52147</v>
      </c>
    </row>
    <row r="5" spans="1:7" x14ac:dyDescent="0.2">
      <c r="A5" s="3" t="s">
        <v>8</v>
      </c>
      <c r="B5" s="3">
        <v>135478</v>
      </c>
      <c r="C5" s="3">
        <v>1899</v>
      </c>
      <c r="D5" s="3">
        <v>548</v>
      </c>
      <c r="E5" s="3">
        <v>220430</v>
      </c>
      <c r="F5" s="3">
        <v>197603</v>
      </c>
      <c r="G5" s="3">
        <v>29089</v>
      </c>
    </row>
    <row r="6" spans="1:7" x14ac:dyDescent="0.2">
      <c r="A6" s="3" t="s">
        <v>9</v>
      </c>
      <c r="B6" s="3">
        <v>129870</v>
      </c>
      <c r="C6" s="3">
        <v>2150</v>
      </c>
      <c r="D6" s="3">
        <v>478</v>
      </c>
      <c r="E6" s="3">
        <v>205360</v>
      </c>
      <c r="F6" s="3">
        <v>201930</v>
      </c>
      <c r="G6" s="3">
        <v>79273</v>
      </c>
    </row>
    <row r="7" spans="1:7" x14ac:dyDescent="0.2">
      <c r="A7" s="3" t="s">
        <v>10</v>
      </c>
      <c r="B7" s="3">
        <v>172369</v>
      </c>
      <c r="C7" s="3">
        <v>2009</v>
      </c>
      <c r="D7" s="3">
        <v>596</v>
      </c>
      <c r="E7" s="3">
        <v>175298</v>
      </c>
      <c r="F7" s="3">
        <v>189247</v>
      </c>
      <c r="G7" s="3">
        <v>35036</v>
      </c>
    </row>
    <row r="8" spans="1:7" x14ac:dyDescent="0.2">
      <c r="A8" s="5" t="s">
        <v>11</v>
      </c>
      <c r="B8" s="6">
        <f>AVERAGE(B3:B7)</f>
        <v>138148.79999999999</v>
      </c>
      <c r="C8" s="6">
        <f t="shared" ref="C8:G8" si="0">AVERAGE(C3:C7)</f>
        <v>2007</v>
      </c>
      <c r="D8" s="6">
        <f t="shared" si="0"/>
        <v>501</v>
      </c>
      <c r="E8" s="6">
        <f t="shared" si="0"/>
        <v>200265.4</v>
      </c>
      <c r="F8" s="6">
        <f t="shared" si="0"/>
        <v>201668.4</v>
      </c>
      <c r="G8" s="6">
        <f t="shared" si="0"/>
        <v>57182.400000000001</v>
      </c>
    </row>
    <row r="9" spans="1:7" x14ac:dyDescent="0.2">
      <c r="A9" s="5" t="s">
        <v>14</v>
      </c>
      <c r="B9" s="6">
        <f>STDEV(B3:B7)/SQRT(5)</f>
        <v>10917.740202990733</v>
      </c>
      <c r="C9" s="6">
        <f t="shared" ref="C9:G9" si="1">STDEV(C3:C7)/SQRT(5)</f>
        <v>41.292856525069801</v>
      </c>
      <c r="D9" s="6">
        <f t="shared" si="1"/>
        <v>40.283991857808729</v>
      </c>
      <c r="E9" s="6">
        <f t="shared" si="1"/>
        <v>7281.0946676993563</v>
      </c>
      <c r="F9" s="6">
        <f t="shared" si="1"/>
        <v>4340.1646005652829</v>
      </c>
      <c r="G9" s="6">
        <f t="shared" si="1"/>
        <v>12029.691798213285</v>
      </c>
    </row>
    <row r="11" spans="1:7" ht="21" x14ac:dyDescent="0.25">
      <c r="C11" s="2" t="s">
        <v>13</v>
      </c>
    </row>
    <row r="12" spans="1:7" x14ac:dyDescent="0.2">
      <c r="A12" s="3"/>
      <c r="B12" s="4" t="s">
        <v>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</row>
    <row r="13" spans="1:7" x14ac:dyDescent="0.2">
      <c r="A13" s="3" t="s">
        <v>6</v>
      </c>
      <c r="B13" s="10">
        <v>1.0249999999999999</v>
      </c>
      <c r="C13" s="10">
        <v>1.254</v>
      </c>
      <c r="D13" s="10">
        <v>5.1999999999999998E-2</v>
      </c>
      <c r="E13" s="10">
        <v>0.98699999999999999</v>
      </c>
      <c r="F13" s="10">
        <v>0.93600000000000005</v>
      </c>
      <c r="G13" s="10">
        <v>1.1579999999999999</v>
      </c>
    </row>
    <row r="14" spans="1:7" x14ac:dyDescent="0.2">
      <c r="A14" s="3" t="s">
        <v>7</v>
      </c>
      <c r="B14" s="10">
        <v>1.1020000000000001</v>
      </c>
      <c r="C14" s="10">
        <v>1.369</v>
      </c>
      <c r="D14" s="10">
        <v>5.1999999999999998E-2</v>
      </c>
      <c r="E14" s="10">
        <v>0.99399999999999999</v>
      </c>
      <c r="F14" s="10">
        <v>0.91900000000000004</v>
      </c>
      <c r="G14" s="10">
        <v>1.139</v>
      </c>
    </row>
    <row r="15" spans="1:7" x14ac:dyDescent="0.2">
      <c r="A15" s="3" t="s">
        <v>8</v>
      </c>
      <c r="B15" s="10">
        <v>1.0940000000000001</v>
      </c>
      <c r="C15" s="10">
        <v>1.204</v>
      </c>
      <c r="D15" s="10">
        <v>5.2999999999999999E-2</v>
      </c>
      <c r="E15" s="10">
        <v>0.93899999999999995</v>
      </c>
      <c r="F15" s="10">
        <v>0.99</v>
      </c>
      <c r="G15" s="10">
        <v>1.0580000000000001</v>
      </c>
    </row>
    <row r="16" spans="1:7" x14ac:dyDescent="0.2">
      <c r="A16" s="3" t="s">
        <v>9</v>
      </c>
      <c r="B16" s="10">
        <v>1.0009999999999999</v>
      </c>
      <c r="C16" s="10">
        <v>1.0980000000000001</v>
      </c>
      <c r="D16" s="10">
        <v>5.0999999999999997E-2</v>
      </c>
      <c r="E16" s="10">
        <v>0.94799999999999995</v>
      </c>
      <c r="F16" s="10">
        <v>0.92700000000000005</v>
      </c>
      <c r="G16" s="10">
        <v>1.131</v>
      </c>
    </row>
    <row r="17" spans="1:7" x14ac:dyDescent="0.2">
      <c r="A17" s="3" t="s">
        <v>10</v>
      </c>
      <c r="B17" s="10">
        <v>1.1870000000000001</v>
      </c>
      <c r="C17" s="10">
        <v>1.21</v>
      </c>
      <c r="D17" s="10">
        <v>5.1999999999999998E-2</v>
      </c>
      <c r="E17" s="10">
        <v>0.95499999999999996</v>
      </c>
      <c r="F17" s="10">
        <v>0.93600000000000005</v>
      </c>
      <c r="G17" s="10">
        <v>1.1830000000000001</v>
      </c>
    </row>
    <row r="18" spans="1:7" x14ac:dyDescent="0.2">
      <c r="A18" s="8" t="s">
        <v>11</v>
      </c>
      <c r="B18" s="9">
        <f>AVERAGE(B13:B17)</f>
        <v>1.0817999999999999</v>
      </c>
      <c r="C18" s="9">
        <f t="shared" ref="C18:G18" si="2">AVERAGE(C13:C17)</f>
        <v>1.2269999999999999</v>
      </c>
      <c r="D18" s="9">
        <f t="shared" si="2"/>
        <v>5.2000000000000005E-2</v>
      </c>
      <c r="E18" s="9">
        <f t="shared" si="2"/>
        <v>0.9645999999999999</v>
      </c>
      <c r="F18" s="9">
        <f t="shared" si="2"/>
        <v>0.94159999999999999</v>
      </c>
      <c r="G18" s="9">
        <f t="shared" si="2"/>
        <v>1.1337999999999999</v>
      </c>
    </row>
    <row r="19" spans="1:7" x14ac:dyDescent="0.2">
      <c r="A19" s="8" t="s">
        <v>14</v>
      </c>
      <c r="B19" s="9">
        <f>STDEV(B13:B17)/SQRT(5)</f>
        <v>3.2694647880043032E-2</v>
      </c>
      <c r="C19" s="9">
        <f t="shared" ref="C19:G19" si="3">STDEV(C13:C17)/SQRT(5)</f>
        <v>4.3790409909020028E-2</v>
      </c>
      <c r="D19" s="9">
        <f t="shared" si="3"/>
        <v>3.1622776601683821E-4</v>
      </c>
      <c r="E19" s="9">
        <f t="shared" si="3"/>
        <v>1.0929775843996079E-2</v>
      </c>
      <c r="F19" s="9">
        <f t="shared" si="3"/>
        <v>1.250839717949505E-2</v>
      </c>
      <c r="G19" s="9">
        <f t="shared" si="3"/>
        <v>2.0960438926701887E-2</v>
      </c>
    </row>
    <row r="20" spans="1:7" x14ac:dyDescent="0.2">
      <c r="A20" s="5"/>
    </row>
    <row r="21" spans="1:7" ht="21" x14ac:dyDescent="0.25">
      <c r="C21" s="7" t="s">
        <v>15</v>
      </c>
    </row>
    <row r="22" spans="1:7" x14ac:dyDescent="0.2"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4" t="s">
        <v>5</v>
      </c>
    </row>
    <row r="23" spans="1:7" x14ac:dyDescent="0.2">
      <c r="A23" s="3" t="s">
        <v>6</v>
      </c>
      <c r="B23" s="11">
        <f>(B3-501)/(B13-0.052)</f>
        <v>108117.16341212745</v>
      </c>
      <c r="C23" s="11">
        <f t="shared" ref="C23:G23" si="4">(C3-501)/(C13-0.052)</f>
        <v>1258.7354409317804</v>
      </c>
      <c r="D23" s="11">
        <v>0</v>
      </c>
      <c r="E23" s="11">
        <f t="shared" si="4"/>
        <v>215065.24064171125</v>
      </c>
      <c r="F23" s="11">
        <f t="shared" si="4"/>
        <v>229850.67873303167</v>
      </c>
      <c r="G23" s="11">
        <f t="shared" si="4"/>
        <v>81253.16455696203</v>
      </c>
    </row>
    <row r="24" spans="1:7" x14ac:dyDescent="0.2">
      <c r="A24" s="3" t="s">
        <v>7</v>
      </c>
      <c r="B24" s="11">
        <f t="shared" ref="B24:G27" si="5">(B4-501)/(B14-0.052)</f>
        <v>139835.23809523808</v>
      </c>
      <c r="C24" s="11">
        <f t="shared" si="5"/>
        <v>1110.0987091875475</v>
      </c>
      <c r="D24" s="11">
        <v>0</v>
      </c>
      <c r="E24" s="11">
        <f t="shared" si="5"/>
        <v>210351.38004246284</v>
      </c>
      <c r="F24" s="11">
        <f t="shared" si="5"/>
        <v>248410.61130334486</v>
      </c>
      <c r="G24" s="11">
        <f t="shared" si="5"/>
        <v>47512.41950321987</v>
      </c>
    </row>
    <row r="25" spans="1:7" x14ac:dyDescent="0.2">
      <c r="A25" s="3" t="s">
        <v>8</v>
      </c>
      <c r="B25" s="11">
        <f t="shared" si="5"/>
        <v>129536.46833013435</v>
      </c>
      <c r="C25" s="11">
        <f t="shared" si="5"/>
        <v>1213.5416666666667</v>
      </c>
      <c r="D25" s="11">
        <v>0</v>
      </c>
      <c r="E25" s="11">
        <f t="shared" si="5"/>
        <v>247947.0124013529</v>
      </c>
      <c r="F25" s="11">
        <f t="shared" si="5"/>
        <v>210130.06396588488</v>
      </c>
      <c r="G25" s="11">
        <f t="shared" si="5"/>
        <v>28417.495029821075</v>
      </c>
    </row>
    <row r="26" spans="1:7" x14ac:dyDescent="0.2">
      <c r="A26" s="3" t="s">
        <v>9</v>
      </c>
      <c r="B26" s="11">
        <f t="shared" si="5"/>
        <v>136321.3909378293</v>
      </c>
      <c r="C26" s="11">
        <f t="shared" si="5"/>
        <v>1576.4818355640534</v>
      </c>
      <c r="D26" s="11">
        <v>0</v>
      </c>
      <c r="E26" s="11">
        <f t="shared" si="5"/>
        <v>228637.27678571432</v>
      </c>
      <c r="F26" s="11">
        <f t="shared" si="5"/>
        <v>230204.57142857142</v>
      </c>
      <c r="G26" s="11">
        <f t="shared" si="5"/>
        <v>73004.633920296576</v>
      </c>
    </row>
    <row r="27" spans="1:7" x14ac:dyDescent="0.2">
      <c r="A27" s="3" t="s">
        <v>10</v>
      </c>
      <c r="B27" s="11">
        <f t="shared" si="5"/>
        <v>151425.55066079294</v>
      </c>
      <c r="C27" s="11">
        <f t="shared" si="5"/>
        <v>1302.2452504317789</v>
      </c>
      <c r="D27" s="11">
        <v>0</v>
      </c>
      <c r="E27" s="11">
        <f t="shared" si="5"/>
        <v>193573.64341085273</v>
      </c>
      <c r="F27" s="11">
        <f t="shared" si="5"/>
        <v>213513.57466063349</v>
      </c>
      <c r="G27" s="11">
        <f t="shared" si="5"/>
        <v>30534.924845269674</v>
      </c>
    </row>
    <row r="28" spans="1:7" x14ac:dyDescent="0.2">
      <c r="A28" s="5" t="s">
        <v>11</v>
      </c>
      <c r="B28" s="11">
        <f>AVERAGE(B23:B27)</f>
        <v>133047.16228722443</v>
      </c>
      <c r="C28" s="11">
        <f t="shared" ref="C28:G28" si="6">AVERAGE(C23:C27)</f>
        <v>1292.2205805563656</v>
      </c>
      <c r="D28" s="11">
        <f t="shared" si="6"/>
        <v>0</v>
      </c>
      <c r="E28" s="11">
        <f t="shared" si="6"/>
        <v>219114.9106564188</v>
      </c>
      <c r="F28" s="11">
        <f t="shared" si="6"/>
        <v>226421.90001829327</v>
      </c>
      <c r="G28" s="11">
        <f t="shared" si="6"/>
        <v>52144.527571113846</v>
      </c>
    </row>
    <row r="29" spans="1:7" x14ac:dyDescent="0.2">
      <c r="A29" s="5" t="s">
        <v>14</v>
      </c>
      <c r="B29" s="11">
        <f>STDEV(B23:B27)/SQRT(5)</f>
        <v>7170.7514306876556</v>
      </c>
      <c r="C29" s="11">
        <f t="shared" ref="C29:G29" si="7">STDEV(C23:C27)/SQRT(5)</f>
        <v>77.905377607093627</v>
      </c>
      <c r="D29" s="11">
        <f t="shared" si="7"/>
        <v>0</v>
      </c>
      <c r="E29" s="11">
        <f t="shared" si="7"/>
        <v>9131.0491628557593</v>
      </c>
      <c r="F29" s="11">
        <f t="shared" si="7"/>
        <v>6861.5498830362303</v>
      </c>
      <c r="G29" s="11">
        <f t="shared" si="7"/>
        <v>10802.453916611094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2020-11-11T14:33:20Z</dcterms:created>
  <dcterms:modified xsi:type="dcterms:W3CDTF">2020-11-11T15:31:28Z</dcterms:modified>
</cp:coreProperties>
</file>